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796" firstSheet="3"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O35" i="9"/>
  <c r="C34" i="9"/>
  <c r="C35" i="9" s="1"/>
  <c r="C36" i="9" s="1"/>
  <c r="U34" i="9" l="1"/>
  <c r="U35" i="9" s="1"/>
  <c r="U36" i="9" s="1"/>
  <c r="BE34" i="9" s="1"/>
  <c r="BE35" i="9" s="1"/>
  <c r="AM34" i="9"/>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 r="CO34" i="9" l="1"/>
</calcChain>
</file>

<file path=xl/sharedStrings.xml><?xml version="1.0" encoding="utf-8"?>
<sst xmlns="http://schemas.openxmlformats.org/spreadsheetml/2006/main" count="1007" uniqueCount="548">
  <si>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</si>
  <si>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</si>
  <si>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</si>
  <si>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</si>
  <si>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</si>
  <si>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</si>
  <si>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</si>
  <si>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</si>
  <si>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</si>
  <si>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</si>
  <si>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</si>
  <si>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</si>
  <si>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</si>
  <si>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</si>
  <si>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</si>
  <si>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</si>
  <si>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</si>
  <si>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</si>
  <si>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</si>
  <si>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</si>
  <si>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</si>
  <si>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</si>
  <si>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</si>
  <si>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</si>
  <si>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</si>
  <si>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</si>
  <si>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</si>
  <si>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</si>
  <si>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</si>
  <si>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</si>
  <si>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</si>
  <si>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</si>
  <si>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</si>
  <si>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</si>
  <si>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</si>
  <si>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</si>
  <si>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</si>
  <si>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</si>
  <si>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</si>
  <si>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</si>
  <si>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</si>
  <si>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</si>
  <si>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</si>
  <si>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</si>
  <si>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</si>
  <si>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</si>
  <si>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</si>
  <si>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</si>
  <si>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</si>
  <si>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</si>
  <si>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</si>
  <si>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</si>
  <si>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</si>
  <si>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</si>
  <si>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</si>
  <si>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</si>
  <si>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</si>
  <si>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</si>
  <si>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</si>
  <si>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</si>
  <si>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</si>
  <si>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</si>
  <si>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</si>
  <si>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</si>
  <si>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</si>
  <si>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</si>
  <si>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</si>
  <si>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</si>
  <si>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</si>
  <si>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</si>
  <si>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</si>
  <si>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</si>
  <si>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</si>
  <si>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</si>
  <si>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</si>
  <si>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</si>
  <si>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</si>
  <si>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</si>
  <si>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</si>
  <si>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</si>
  <si>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</si>
  <si>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稲敷市</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</si>
  <si>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</si>
  <si>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</si>
  <si>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</si>
  <si>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</si>
  <si>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</si>
  <si>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</si>
  <si>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</si>
  <si>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</si>
  <si>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</si>
  <si>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</si>
  <si>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</si>
  <si>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</si>
  <si>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</si>
  <si>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</si>
  <si>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</si>
  <si>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</si>
  <si>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</si>
  <si>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</si>
  <si>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</si>
  <si>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</si>
  <si>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</si>
  <si>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</si>
  <si>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</si>
  <si>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</si>
  <si>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</si>
  <si>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</si>
  <si>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</si>
  <si>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</si>
  <si>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</si>
  <si>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</si>
  <si>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</si>
  <si>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</si>
  <si>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</si>
  <si>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</si>
  <si>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</si>
  <si>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</si>
  <si>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</si>
  <si>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</si>
  <si>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</si>
  <si>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</si>
  <si>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</si>
  <si>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</si>
  <si>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</si>
  <si>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</si>
  <si>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</si>
  <si>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</si>
  <si>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</si>
  <si>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</si>
  <si>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</si>
  <si>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</si>
  <si>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</si>
  <si>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</si>
  <si>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</si>
  <si>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</si>
  <si>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</si>
  <si>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</si>
  <si>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</si>
  <si>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</si>
  <si>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</si>
  <si>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</si>
  <si>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</si>
  <si>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</si>
  <si>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</si>
  <si>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</si>
  <si>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</si>
  <si>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</si>
  <si>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</si>
  <si>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</si>
  <si>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</si>
  <si>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</si>
  <si>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</si>
  <si>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</si>
  <si>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</si>
  <si>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</si>
  <si>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</si>
  <si>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</si>
  <si>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</si>
  <si>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</si>
  <si>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</si>
  <si>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</si>
  <si>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</si>
  <si>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</si>
  <si>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</si>
  <si>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</si>
  <si>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</si>
  <si>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</si>
  <si>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</si>
  <si>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</si>
  <si>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</si>
  <si>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</si>
  <si>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</si>
  <si>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</si>
  <si>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</si>
  <si>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</si>
  <si>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</si>
  <si>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</si>
  <si>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</si>
  <si>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</si>
  <si>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</si>
  <si>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</si>
  <si>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</si>
  <si>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</si>
  <si>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</si>
  <si>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</si>
  <si>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</si>
  <si>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</si>
  <si>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</si>
  <si>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</si>
  <si>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</si>
  <si>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</si>
  <si>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</si>
  <si>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茨城県稲敷市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</si>
  <si>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</si>
  <si>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</si>
  <si>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</si>
  <si>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</si>
  <si>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</si>
  <si>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</si>
  <si>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</si>
  <si>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</si>
  <si>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</si>
  <si>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</si>
  <si>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</si>
  <si>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</si>
  <si>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</si>
  <si>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</si>
  <si>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</si>
  <si>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</si>
  <si>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</si>
  <si>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</si>
  <si>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</si>
  <si>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</si>
  <si>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</si>
  <si>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</si>
  <si>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</si>
  <si>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</si>
  <si>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</si>
  <si>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</si>
  <si>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</si>
  <si>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</si>
  <si>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</si>
  <si>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</si>
  <si>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</si>
  <si>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</si>
  <si>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</si>
  <si>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</si>
  <si>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</si>
  <si>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</si>
  <si>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</si>
  <si>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</si>
  <si>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</si>
  <si>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</si>
  <si>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</si>
  <si>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</si>
  <si>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</si>
  <si>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</si>
  <si>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</si>
  <si>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</si>
  <si>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</si>
  <si>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</si>
  <si>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</si>
  <si>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</si>
  <si>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</si>
  <si>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</si>
  <si>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</si>
  <si>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</si>
  <si>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</si>
  <si>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</si>
  <si>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</si>
  <si>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</si>
  <si>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</si>
  <si>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</si>
  <si>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</si>
  <si>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</si>
  <si>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</si>
  <si>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</si>
  <si>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</si>
  <si>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</si>
  <si>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</si>
  <si>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</si>
  <si>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</si>
  <si>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</si>
  <si>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</si>
  <si>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</si>
  <si>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</si>
  <si>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</si>
  <si>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</si>
  <si>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</si>
  <si>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</si>
  <si>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</si>
  <si>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</si>
  <si>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</si>
  <si>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</si>
  <si>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</si>
  <si>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</si>
  <si>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</si>
  <si>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</si>
  <si>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</si>
  <si>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</si>
  <si>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</si>
  <si>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</si>
  <si>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</si>
  <si>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</si>
  <si>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</si>
  <si>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</si>
  <si>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</si>
  <si>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</si>
  <si>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</si>
  <si>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</si>
  <si>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</si>
  <si>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</si>
  <si>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</si>
  <si>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</si>
  <si>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</si>
  <si>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</si>
  <si>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</si>
  <si>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</si>
  <si>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</si>
  <si>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</si>
  <si>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</si>
  <si>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</si>
  <si>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</si>
  <si>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</si>
  <si>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</si>
  <si>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</si>
  <si>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</si>
  <si>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</si>
  <si>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</si>
  <si>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</si>
  <si>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</si>
  <si>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</si>
  <si>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</si>
  <si>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</si>
  <si>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</si>
  <si>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</si>
  <si>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</si>
  <si>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</si>
  <si>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</si>
  <si>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</si>
  <si>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</si>
  <si>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</si>
  <si>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</si>
  <si>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</si>
  <si>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</si>
  <si>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</si>
  <si>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</si>
  <si>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</si>
  <si>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</si>
  <si>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</si>
  <si>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</si>
  <si>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</si>
  <si>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</si>
  <si>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</si>
  <si>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</si>
  <si>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</si>
  <si>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</si>
  <si>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</si>
  <si>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</si>
  <si>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</si>
  <si>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</si>
  <si>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</si>
  <si>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茨城県稲敷市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</si>
  <si>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</si>
  <si>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</si>
  <si>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</si>
  <si>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</si>
  <si>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</si>
  <si>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</si>
  <si>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</si>
  <si>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</si>
  <si>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</si>
  <si>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</si>
  <si>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</si>
  <si>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</si>
  <si>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</si>
  <si>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</si>
  <si>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</si>
  <si>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</si>
  <si>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</si>
  <si>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</si>
  <si>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</si>
  <si>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</si>
  <si>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稲敷市，稲敷郡町村及び一部事務組合公平委員会特別会計</t>
    <phoneticPr fontId="5"/>
  </si>
  <si>
    <t>稲敷市基幹水利施設管理事業特別会計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</si>
  <si>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</si>
  <si>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</si>
  <si>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</si>
  <si>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</si>
  <si>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</si>
  <si>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</si>
  <si>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</si>
  <si>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</si>
  <si>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</si>
  <si>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</si>
  <si>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</si>
  <si>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</si>
  <si>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</si>
  <si>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稲敷市国民健康保険特別会計</t>
    <phoneticPr fontId="5"/>
  </si>
  <si>
    <t>稲敷市介護保険特別会計</t>
    <phoneticPr fontId="5"/>
  </si>
  <si>
    <t>稲敷市後期高齢者医療特別会計</t>
    <phoneticPr fontId="5"/>
  </si>
  <si>
    <t>稲敷市水道事業会計</t>
    <phoneticPr fontId="5"/>
  </si>
  <si>
    <t>法適用企業</t>
    <phoneticPr fontId="5"/>
  </si>
  <si>
    <t>稲敷市工業用水道事業会計</t>
    <phoneticPr fontId="5"/>
  </si>
  <si>
    <t>稲敷市公共下水道事業特別会計</t>
    <phoneticPr fontId="5"/>
  </si>
  <si>
    <t>法非適用企業</t>
    <phoneticPr fontId="5"/>
  </si>
  <si>
    <t>稲敷市農業集落排水事業特別会計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</si>
  <si>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</si>
  <si>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</si>
  <si>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</si>
  <si>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</si>
  <si>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</si>
  <si>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</si>
  <si>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</si>
  <si>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</si>
  <si>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</si>
  <si>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</si>
  <si>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</si>
  <si>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</si>
  <si>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</si>
  <si>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</si>
  <si>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</si>
  <si>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</si>
  <si>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</si>
  <si>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</si>
  <si>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</si>
  <si>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</si>
  <si>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</si>
  <si>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</si>
  <si>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</si>
  <si>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</si>
  <si>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</si>
  <si>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</si>
  <si>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</si>
  <si>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</si>
  <si>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</si>
  <si>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</si>
  <si>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</si>
  <si>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</si>
  <si>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</si>
  <si>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</si>
  <si>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</si>
  <si>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</si>
  <si>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</si>
  <si>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</si>
  <si>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</si>
  <si>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</si>
  <si>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</si>
  <si>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</si>
  <si>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</si>
  <si>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</si>
  <si>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</si>
  <si>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</si>
  <si>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</si>
  <si>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</si>
  <si>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</si>
  <si>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</si>
  <si>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</si>
  <si>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</si>
  <si>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</si>
  <si>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稲敷市水道事業会計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</si>
  <si>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</si>
  <si>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</si>
  <si>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</si>
  <si>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</si>
  <si>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</si>
  <si>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</si>
  <si>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</si>
  <si>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</si>
  <si>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</si>
  <si>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</si>
  <si>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</si>
  <si>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</si>
  <si>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</si>
  <si>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</si>
  <si>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</si>
  <si>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</si>
  <si>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</si>
  <si>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</si>
  <si>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</si>
  <si>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</si>
  <si>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</si>
  <si>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</si>
  <si>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</si>
  <si>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</si>
  <si>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</si>
  <si>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</si>
  <si>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</si>
  <si>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</si>
  <si>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</si>
  <si>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</si>
  <si>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</si>
  <si>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</si>
  <si>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</si>
  <si>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</si>
  <si>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</si>
  <si>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</si>
  <si>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</si>
  <si>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</si>
  <si>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</si>
  <si>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</si>
  <si>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</si>
  <si>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</si>
  <si>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</si>
  <si>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</si>
  <si>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</si>
  <si>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</si>
  <si>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</si>
  <si>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</si>
  <si>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</si>
  <si>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</si>
  <si>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</si>
  <si>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</si>
  <si>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</si>
  <si>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</si>
  <si>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</si>
  <si>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</si>
  <si>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</si>
  <si>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</si>
  <si>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</si>
  <si>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</si>
  <si>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</si>
  <si>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</si>
  <si>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</si>
  <si>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</si>
  <si>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</si>
  <si>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</si>
  <si>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</si>
  <si>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</si>
  <si>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</si>
  <si>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</si>
  <si>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</si>
  <si>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</si>
  <si>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</si>
  <si>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</si>
  <si>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</si>
  <si>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</si>
  <si>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</si>
  <si>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</si>
  <si>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</si>
  <si>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</si>
  <si>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</si>
  <si>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2.46</t>
  </si>
  <si>
    <t>▲ 1.71</t>
  </si>
  <si>
    <t>一般会計</t>
  </si>
  <si>
    <t>稲敷市水道事業会計</t>
  </si>
  <si>
    <t>稲敷市国民健康保険特別会計</t>
  </si>
  <si>
    <t>稲敷市介護保険特別会計</t>
  </si>
  <si>
    <t>稲敷市工業用水道事業会計</t>
  </si>
  <si>
    <t>稲敷市公共下水道事業特別会計</t>
  </si>
  <si>
    <t>稲敷市農業集落排水事業特別会計</t>
  </si>
  <si>
    <t>稲敷市後期高齢者医療特別会計</t>
  </si>
  <si>
    <t>その他会計（赤字）</t>
  </si>
  <si>
    <t>その他会計（黒字）</t>
  </si>
  <si>
    <t>-</t>
    <phoneticPr fontId="2"/>
  </si>
  <si>
    <t>-</t>
    <phoneticPr fontId="2"/>
  </si>
  <si>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2"/>
  </si>
  <si>
    <t>茨城県市町村総合事務組合
（県民交通災害共済事業特別会計）</t>
    <rPh sb="0" eb="3">
      <t>イバラキケン</t>
    </rPh>
    <rPh sb="3" eb="6">
      <t>シチョウソン</t>
    </rPh>
    <rPh sb="6" eb="8">
      <t>ソウゴウ</t>
    </rPh>
    <rPh sb="8" eb="10">
      <t>ジム</t>
    </rPh>
    <rPh sb="10" eb="12">
      <t>クミアイ</t>
    </rPh>
    <rPh sb="14" eb="16">
      <t>ケンミン</t>
    </rPh>
    <rPh sb="16" eb="18">
      <t>コウツウ</t>
    </rPh>
    <rPh sb="18" eb="20">
      <t>サイガイ</t>
    </rPh>
    <rPh sb="20" eb="22">
      <t>キョウサイ</t>
    </rPh>
    <rPh sb="22" eb="24">
      <t>ジギョウ</t>
    </rPh>
    <rPh sb="24" eb="26">
      <t>トクベツ</t>
    </rPh>
    <rPh sb="26" eb="28">
      <t>カイケイ</t>
    </rPh>
    <phoneticPr fontId="2"/>
  </si>
  <si>
    <t>茨城租税債権管理機構（一般会計）</t>
    <rPh sb="0" eb="2">
      <t>イバラキ</t>
    </rPh>
    <rPh sb="2" eb="4">
      <t>ソゼイ</t>
    </rPh>
    <rPh sb="4" eb="6">
      <t>サイケン</t>
    </rPh>
    <rPh sb="6" eb="8">
      <t>カンリ</t>
    </rPh>
    <rPh sb="8" eb="10">
      <t>キコウ</t>
    </rPh>
    <rPh sb="11" eb="13">
      <t>イッパン</t>
    </rPh>
    <rPh sb="13" eb="15">
      <t>カイケイ</t>
    </rPh>
    <phoneticPr fontId="2"/>
  </si>
  <si>
    <t>茨城県後期高齢者医療広域連合
（一般会計）</t>
    <rPh sb="0" eb="3">
      <t>イバラキケン</t>
    </rPh>
    <rPh sb="3" eb="5">
      <t>コウキ</t>
    </rPh>
    <rPh sb="5" eb="7">
      <t>コウレイ</t>
    </rPh>
    <rPh sb="7" eb="8">
      <t>シャ</t>
    </rPh>
    <rPh sb="8" eb="10">
      <t>イリョウ</t>
    </rPh>
    <rPh sb="10" eb="12">
      <t>コウイキ</t>
    </rPh>
    <rPh sb="12" eb="14">
      <t>レンゴウ</t>
    </rPh>
    <rPh sb="16" eb="18">
      <t>イッパン</t>
    </rPh>
    <rPh sb="18" eb="20">
      <t>カイケイ</t>
    </rPh>
    <phoneticPr fontId="2"/>
  </si>
  <si>
    <t>茨城県後期高齢者医療広域連合
（後期高齢医療特別会計）</t>
    <rPh sb="0" eb="3">
      <t>イバラキケン</t>
    </rPh>
    <rPh sb="3" eb="5">
      <t>コウキ</t>
    </rPh>
    <rPh sb="5" eb="7">
      <t>コウレイ</t>
    </rPh>
    <rPh sb="7" eb="8">
      <t>シャ</t>
    </rPh>
    <rPh sb="8" eb="10">
      <t>イリョウ</t>
    </rPh>
    <rPh sb="10" eb="12">
      <t>コウイキ</t>
    </rPh>
    <rPh sb="12" eb="14">
      <t>レンゴウ</t>
    </rPh>
    <rPh sb="16" eb="18">
      <t>コウキ</t>
    </rPh>
    <rPh sb="18" eb="20">
      <t>コウレイ</t>
    </rPh>
    <rPh sb="20" eb="22">
      <t>イリョウ</t>
    </rPh>
    <rPh sb="22" eb="24">
      <t>トクベツ</t>
    </rPh>
    <rPh sb="24" eb="26">
      <t>カイケイ</t>
    </rPh>
    <phoneticPr fontId="2"/>
  </si>
  <si>
    <t>龍ヶ崎地方衛生組合（一般会計）</t>
    <rPh sb="0" eb="3">
      <t>リュウガサキ</t>
    </rPh>
    <rPh sb="3" eb="5">
      <t>チホウ</t>
    </rPh>
    <rPh sb="5" eb="7">
      <t>エイセイ</t>
    </rPh>
    <rPh sb="7" eb="9">
      <t>クミアイ</t>
    </rPh>
    <rPh sb="10" eb="12">
      <t>イッパン</t>
    </rPh>
    <rPh sb="12" eb="14">
      <t>カイケイ</t>
    </rPh>
    <phoneticPr fontId="2"/>
  </si>
  <si>
    <t>江戸崎地方衛生土木組合（一般会計）</t>
    <rPh sb="0" eb="3">
      <t>エドサキ</t>
    </rPh>
    <rPh sb="3" eb="5">
      <t>チホウ</t>
    </rPh>
    <rPh sb="5" eb="7">
      <t>エイセイ</t>
    </rPh>
    <rPh sb="7" eb="9">
      <t>ドボク</t>
    </rPh>
    <rPh sb="9" eb="11">
      <t>クミアイ</t>
    </rPh>
    <rPh sb="12" eb="14">
      <t>イッパン</t>
    </rPh>
    <rPh sb="14" eb="16">
      <t>カイケイ</t>
    </rPh>
    <phoneticPr fontId="2"/>
  </si>
  <si>
    <t>稲敷地方広域市町村圏事務組合
（一般会計）</t>
    <rPh sb="0" eb="2">
      <t>イナシキ</t>
    </rPh>
    <rPh sb="2" eb="4">
      <t>チホウ</t>
    </rPh>
    <rPh sb="4" eb="6">
      <t>コウイキ</t>
    </rPh>
    <rPh sb="6" eb="9">
      <t>シチョウソン</t>
    </rPh>
    <rPh sb="9" eb="10">
      <t>ケン</t>
    </rPh>
    <rPh sb="10" eb="12">
      <t>ジム</t>
    </rPh>
    <rPh sb="12" eb="14">
      <t>クミアイ</t>
    </rPh>
    <rPh sb="16" eb="18">
      <t>イッパン</t>
    </rPh>
    <rPh sb="18" eb="20">
      <t>カイケイ</t>
    </rPh>
    <phoneticPr fontId="2"/>
  </si>
  <si>
    <t>稲敷地方広域市町村圏事務組合
（養護老人ホーム松風園特別会計）</t>
    <rPh sb="0" eb="2">
      <t>イナシキ</t>
    </rPh>
    <rPh sb="2" eb="4">
      <t>チホウ</t>
    </rPh>
    <rPh sb="4" eb="6">
      <t>コウイキ</t>
    </rPh>
    <rPh sb="6" eb="9">
      <t>シチョウソン</t>
    </rPh>
    <rPh sb="9" eb="10">
      <t>ケン</t>
    </rPh>
    <rPh sb="10" eb="12">
      <t>ジム</t>
    </rPh>
    <rPh sb="12" eb="14">
      <t>クミアイ</t>
    </rPh>
    <rPh sb="16" eb="18">
      <t>ヨウゴ</t>
    </rPh>
    <rPh sb="18" eb="20">
      <t>ロウジン</t>
    </rPh>
    <rPh sb="23" eb="25">
      <t>ショウフウ</t>
    </rPh>
    <rPh sb="25" eb="26">
      <t>エン</t>
    </rPh>
    <rPh sb="26" eb="28">
      <t>トクベツ</t>
    </rPh>
    <rPh sb="28" eb="30">
      <t>カイケイ</t>
    </rPh>
    <phoneticPr fontId="2"/>
  </si>
  <si>
    <t>稲敷地方広域市町村圏事務組合
（水防事業特別会計）</t>
    <rPh sb="0" eb="2">
      <t>イナシキ</t>
    </rPh>
    <rPh sb="2" eb="4">
      <t>チホウ</t>
    </rPh>
    <rPh sb="4" eb="6">
      <t>コウイキ</t>
    </rPh>
    <rPh sb="6" eb="9">
      <t>シチョウソン</t>
    </rPh>
    <rPh sb="9" eb="10">
      <t>ケン</t>
    </rPh>
    <rPh sb="10" eb="12">
      <t>ジム</t>
    </rPh>
    <rPh sb="12" eb="14">
      <t>クミアイ</t>
    </rPh>
    <rPh sb="16" eb="18">
      <t>スイボウ</t>
    </rPh>
    <rPh sb="18" eb="20">
      <t>ジギョウ</t>
    </rPh>
    <rPh sb="20" eb="22">
      <t>トクベツ</t>
    </rPh>
    <rPh sb="22" eb="24">
      <t>カイケイ</t>
    </rPh>
    <phoneticPr fontId="2"/>
  </si>
  <si>
    <t>稲敷市農業公社</t>
    <rPh sb="0" eb="3">
      <t>イナシキシ</t>
    </rPh>
    <rPh sb="3" eb="5">
      <t>ノウギョウ</t>
    </rPh>
    <rPh sb="5" eb="7">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</si>
</sst>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wrapText="1"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98" xfId="30" applyFont="1" applyBorder="1" applyAlignment="1" applyProtection="1">
      <alignment horizontal="left" vertical="center" wrapText="1"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79008</c:v>
                </c:pt>
                <c:pt idx="1">
                  <c:v>86381</c:v>
                </c:pt>
                <c:pt idx="2">
                  <c:v>67088</c:v>
                </c:pt>
                <c:pt idx="3">
                  <c:v>70489</c:v>
                </c:pt>
                <c:pt idx="4">
                  <c:v>84389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54181</c:v>
                </c:pt>
                <c:pt idx="1">
                  <c:v>66660</c:v>
                </c:pt>
                <c:pt idx="2">
                  <c:v>39564</c:v>
                </c:pt>
                <c:pt idx="3">
                  <c:v>54056</c:v>
                </c:pt>
                <c:pt idx="4">
                  <c:v>52767</c:v>
                </c:pt>
              </c:numCache>
            </c:numRef>
          </c:val>
          <c:smooth val="0"/>
        </c:ser>
        <c:dLbls>
          <c:showLegendKey val="0"/>
          <c:showVal val="0"/>
          <c:showCatName val="0"/>
          <c:showSerName val="0"/>
          <c:showPercent val="0"/>
          <c:showBubbleSize val="0"/>
        </c:dLbls>
        <c:marker val="1"/>
        <c:smooth val="0"/>
        <c:axId val="189040896"/>
        <c:axId val="189043072"/>
      </c:lineChart>
      <c:catAx>
        <c:axId val="18904089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9043072"/>
        <c:crosses val="autoZero"/>
        <c:auto val="1"/>
        <c:lblAlgn val="ctr"/>
        <c:lblOffset val="100"/>
        <c:tickLblSkip val="1"/>
        <c:tickMarkSkip val="1"/>
        <c:noMultiLvlLbl val="0"/>
      </c:catAx>
      <c:valAx>
        <c:axId val="189043072"/>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90408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0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6.7</c:v>
                </c:pt>
                <c:pt idx="1">
                  <c:v>3.95</c:v>
                </c:pt>
                <c:pt idx="2">
                  <c:v>6.57</c:v>
                </c:pt>
                <c:pt idx="3">
                  <c:v>15.45</c:v>
                </c:pt>
                <c:pt idx="4">
                  <c:v>6.09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17.149999999999999</c:v>
                </c:pt>
                <c:pt idx="1">
                  <c:v>16.47</c:v>
                </c:pt>
                <c:pt idx="2">
                  <c:v>16</c:v>
                </c:pt>
                <c:pt idx="3">
                  <c:v>15.98</c:v>
                </c:pt>
                <c:pt idx="4">
                  <c:v>23.31</c:v>
                </c:pt>
              </c:numCache>
            </c:numRef>
          </c:val>
        </c:ser>
        <c:dLbls>
          <c:showLegendKey val="0"/>
          <c:showVal val="0"/>
          <c:showCatName val="0"/>
          <c:showSerName val="0"/>
          <c:showPercent val="0"/>
          <c:showBubbleSize val="0"/>
        </c:dLbls>
        <c:gapWidth val="250"/>
        <c:overlap val="100"/>
        <c:axId val="189291904"/>
        <c:axId val="1893309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0.92</c:v>
                </c:pt>
                <c:pt idx="1">
                  <c:v>-2.46</c:v>
                </c:pt>
                <c:pt idx="2">
                  <c:v>1.83</c:v>
                </c:pt>
                <c:pt idx="3">
                  <c:v>8.89</c:v>
                </c:pt>
                <c:pt idx="4">
                  <c:v>-1.71</c:v>
                </c:pt>
              </c:numCache>
            </c:numRef>
          </c:val>
          <c:smooth val="0"/>
        </c:ser>
        <c:dLbls>
          <c:showLegendKey val="0"/>
          <c:showVal val="0"/>
          <c:showCatName val="0"/>
          <c:showSerName val="0"/>
          <c:showPercent val="0"/>
          <c:showBubbleSize val="0"/>
        </c:dLbls>
        <c:marker val="1"/>
        <c:smooth val="0"/>
        <c:axId val="189291904"/>
        <c:axId val="189330944"/>
      </c:lineChart>
      <c:catAx>
        <c:axId val="189291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9330944"/>
        <c:crosses val="autoZero"/>
        <c:auto val="1"/>
        <c:lblAlgn val="ctr"/>
        <c:lblOffset val="100"/>
        <c:tickLblSkip val="1"/>
        <c:tickMarkSkip val="1"/>
        <c:noMultiLvlLbl val="0"/>
      </c:catAx>
      <c:valAx>
        <c:axId val="189330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9291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0.01</c:v>
                </c:pt>
                <c:pt idx="4">
                  <c:v>#N/A</c:v>
                </c:pt>
                <c:pt idx="5">
                  <c:v>0.01</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稲敷市後期高齢者医療特別会計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0.2</c:v>
                </c:pt>
                <c:pt idx="2">
                  <c:v>#N/A</c:v>
                </c:pt>
                <c:pt idx="3">
                  <c:v>0.12</c:v>
                </c:pt>
                <c:pt idx="4">
                  <c:v>#N/A</c:v>
                </c:pt>
                <c:pt idx="5">
                  <c:v>7.0000000000000007E-2</c:v>
                </c:pt>
                <c:pt idx="6">
                  <c:v>#N/A</c:v>
                </c:pt>
                <c:pt idx="7">
                  <c:v>7.0000000000000007E-2</c:v>
                </c:pt>
                <c:pt idx="8">
                  <c:v>#N/A</c:v>
                </c:pt>
                <c:pt idx="9">
                  <c:v>0.08</c:v>
                </c:pt>
              </c:numCache>
            </c:numRef>
          </c:val>
        </c:ser>
        <c:ser>
          <c:idx val="3"/>
          <c:order val="3"/>
          <c:tx>
            <c:strRef>
              <c:f>データシート!$A$30</c:f>
              <c:strCache>
                <c:ptCount val="1"/>
                <c:pt idx="0">
                  <c:v>稲敷市農業集落排水事業特別会計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0.11</c:v>
                </c:pt>
                <c:pt idx="2">
                  <c:v>#N/A</c:v>
                </c:pt>
                <c:pt idx="3">
                  <c:v>0.18</c:v>
                </c:pt>
                <c:pt idx="4">
                  <c:v>#N/A</c:v>
                </c:pt>
                <c:pt idx="5">
                  <c:v>0.28999999999999998</c:v>
                </c:pt>
                <c:pt idx="6">
                  <c:v>#N/A</c:v>
                </c:pt>
                <c:pt idx="7">
                  <c:v>0.17</c:v>
                </c:pt>
                <c:pt idx="8">
                  <c:v>#N/A</c:v>
                </c:pt>
                <c:pt idx="9">
                  <c:v>0.14000000000000001</c:v>
                </c:pt>
              </c:numCache>
            </c:numRef>
          </c:val>
        </c:ser>
        <c:ser>
          <c:idx val="4"/>
          <c:order val="4"/>
          <c:tx>
            <c:strRef>
              <c:f>データシート!$A$31</c:f>
              <c:strCache>
                <c:ptCount val="1"/>
                <c:pt idx="0">
                  <c:v>稲敷市公共下水道事業特別会計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0.24</c:v>
                </c:pt>
                <c:pt idx="2">
                  <c:v>#N/A</c:v>
                </c:pt>
                <c:pt idx="3">
                  <c:v>0.24</c:v>
                </c:pt>
                <c:pt idx="4">
                  <c:v>#N/A</c:v>
                </c:pt>
                <c:pt idx="5">
                  <c:v>0.69</c:v>
                </c:pt>
                <c:pt idx="6">
                  <c:v>#N/A</c:v>
                </c:pt>
                <c:pt idx="7">
                  <c:v>0.42</c:v>
                </c:pt>
                <c:pt idx="8">
                  <c:v>#N/A</c:v>
                </c:pt>
                <c:pt idx="9">
                  <c:v>0.38</c:v>
                </c:pt>
              </c:numCache>
            </c:numRef>
          </c:val>
        </c:ser>
        <c:ser>
          <c:idx val="5"/>
          <c:order val="5"/>
          <c:tx>
            <c:strRef>
              <c:f>データシート!$A$32</c:f>
              <c:strCache>
                <c:ptCount val="1"/>
                <c:pt idx="0">
                  <c:v>稲敷市工業用水道事業会計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0.8</c:v>
                </c:pt>
                <c:pt idx="2">
                  <c:v>#N/A</c:v>
                </c:pt>
                <c:pt idx="3">
                  <c:v>0.8</c:v>
                </c:pt>
                <c:pt idx="4">
                  <c:v>#N/A</c:v>
                </c:pt>
                <c:pt idx="5">
                  <c:v>0.82</c:v>
                </c:pt>
                <c:pt idx="6">
                  <c:v>#N/A</c:v>
                </c:pt>
                <c:pt idx="7">
                  <c:v>0.82</c:v>
                </c:pt>
                <c:pt idx="8">
                  <c:v>#N/A</c:v>
                </c:pt>
                <c:pt idx="9">
                  <c:v>0.85</c:v>
                </c:pt>
              </c:numCache>
            </c:numRef>
          </c:val>
        </c:ser>
        <c:ser>
          <c:idx val="6"/>
          <c:order val="6"/>
          <c:tx>
            <c:strRef>
              <c:f>データシート!$A$33</c:f>
              <c:strCache>
                <c:ptCount val="1"/>
                <c:pt idx="0">
                  <c:v>稲敷市介護保険特別会計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c:v>
                </c:pt>
                <c:pt idx="2">
                  <c:v>#N/A</c:v>
                </c:pt>
                <c:pt idx="3">
                  <c:v>0.7</c:v>
                </c:pt>
                <c:pt idx="4">
                  <c:v>#N/A</c:v>
                </c:pt>
                <c:pt idx="5">
                  <c:v>0.99</c:v>
                </c:pt>
                <c:pt idx="6">
                  <c:v>#N/A</c:v>
                </c:pt>
                <c:pt idx="7">
                  <c:v>1.06</c:v>
                </c:pt>
                <c:pt idx="8">
                  <c:v>#N/A</c:v>
                </c:pt>
                <c:pt idx="9">
                  <c:v>0.89</c:v>
                </c:pt>
              </c:numCache>
            </c:numRef>
          </c:val>
        </c:ser>
        <c:ser>
          <c:idx val="7"/>
          <c:order val="7"/>
          <c:tx>
            <c:strRef>
              <c:f>データシート!$A$34</c:f>
              <c:strCache>
                <c:ptCount val="1"/>
                <c:pt idx="0">
                  <c:v>稲敷市国民健康保険特別会計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1.32</c:v>
                </c:pt>
                <c:pt idx="2">
                  <c:v>#N/A</c:v>
                </c:pt>
                <c:pt idx="3">
                  <c:v>3.05</c:v>
                </c:pt>
                <c:pt idx="4">
                  <c:v>#N/A</c:v>
                </c:pt>
                <c:pt idx="5">
                  <c:v>3.24</c:v>
                </c:pt>
                <c:pt idx="6">
                  <c:v>#N/A</c:v>
                </c:pt>
                <c:pt idx="7">
                  <c:v>4.37</c:v>
                </c:pt>
                <c:pt idx="8">
                  <c:v>#N/A</c:v>
                </c:pt>
                <c:pt idx="9">
                  <c:v>3.83</c:v>
                </c:pt>
              </c:numCache>
            </c:numRef>
          </c:val>
        </c:ser>
        <c:ser>
          <c:idx val="8"/>
          <c:order val="8"/>
          <c:tx>
            <c:strRef>
              <c:f>データシート!$A$35</c:f>
              <c:strCache>
                <c:ptCount val="1"/>
                <c:pt idx="0">
                  <c:v>稲敷市水道事業会計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7.53</c:v>
                </c:pt>
                <c:pt idx="2">
                  <c:v>#N/A</c:v>
                </c:pt>
                <c:pt idx="3">
                  <c:v>6.84</c:v>
                </c:pt>
                <c:pt idx="4">
                  <c:v>#N/A</c:v>
                </c:pt>
                <c:pt idx="5">
                  <c:v>6.58</c:v>
                </c:pt>
                <c:pt idx="6">
                  <c:v>#N/A</c:v>
                </c:pt>
                <c:pt idx="7">
                  <c:v>6.08</c:v>
                </c:pt>
                <c:pt idx="8">
                  <c:v>#N/A</c:v>
                </c:pt>
                <c:pt idx="9">
                  <c:v>5.89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6.69</c:v>
                </c:pt>
                <c:pt idx="2">
                  <c:v>#N/A</c:v>
                </c:pt>
                <c:pt idx="3">
                  <c:v>3.94</c:v>
                </c:pt>
                <c:pt idx="4">
                  <c:v>#N/A</c:v>
                </c:pt>
                <c:pt idx="5">
                  <c:v>6.57</c:v>
                </c:pt>
                <c:pt idx="6">
                  <c:v>#N/A</c:v>
                </c:pt>
                <c:pt idx="7">
                  <c:v>15.45</c:v>
                </c:pt>
                <c:pt idx="8">
                  <c:v>#N/A</c:v>
                </c:pt>
                <c:pt idx="9">
                  <c:v>6.09</c:v>
                </c:pt>
              </c:numCache>
            </c:numRef>
          </c:val>
        </c:ser>
        <c:dLbls>
          <c:showLegendKey val="0"/>
          <c:showVal val="0"/>
          <c:showCatName val="0"/>
          <c:showSerName val="0"/>
          <c:showPercent val="0"/>
          <c:showBubbleSize val="0"/>
        </c:dLbls>
        <c:gapWidth val="150"/>
        <c:overlap val="100"/>
        <c:axId val="189831040"/>
        <c:axId val="189832576"/>
      </c:barChart>
      <c:catAx>
        <c:axId val="189831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9832576"/>
        <c:crosses val="autoZero"/>
        <c:auto val="1"/>
        <c:lblAlgn val="ctr"/>
        <c:lblOffset val="100"/>
        <c:tickLblSkip val="1"/>
        <c:tickMarkSkip val="1"/>
        <c:noMultiLvlLbl val="0"/>
      </c:catAx>
      <c:valAx>
        <c:axId val="189832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98310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94E-2"/>
          <c:y val="8.7976539589442848E-2"/>
          <c:w val="0.90356317136844189"/>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1567</c:v>
                </c:pt>
                <c:pt idx="5">
                  <c:v>1656</c:v>
                </c:pt>
                <c:pt idx="8">
                  <c:v>1647</c:v>
                </c:pt>
                <c:pt idx="11">
                  <c:v>1725</c:v>
                </c:pt>
                <c:pt idx="14">
                  <c:v>1811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141</c:v>
                </c:pt>
                <c:pt idx="3">
                  <c:v>136</c:v>
                </c:pt>
                <c:pt idx="6">
                  <c:v>130</c:v>
                </c:pt>
                <c:pt idx="9">
                  <c:v>105</c:v>
                </c:pt>
                <c:pt idx="12">
                  <c:v>88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309</c:v>
                </c:pt>
                <c:pt idx="3">
                  <c:v>322</c:v>
                </c:pt>
                <c:pt idx="6">
                  <c:v>300</c:v>
                </c:pt>
                <c:pt idx="9">
                  <c:v>229</c:v>
                </c:pt>
                <c:pt idx="12">
                  <c:v>144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871</c:v>
                </c:pt>
                <c:pt idx="3">
                  <c:v>920</c:v>
                </c:pt>
                <c:pt idx="6">
                  <c:v>926</c:v>
                </c:pt>
                <c:pt idx="9">
                  <c:v>891</c:v>
                </c:pt>
                <c:pt idx="12">
                  <c:v>916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1379</c:v>
                </c:pt>
                <c:pt idx="3">
                  <c:v>1364</c:v>
                </c:pt>
                <c:pt idx="6">
                  <c:v>1353</c:v>
                </c:pt>
                <c:pt idx="9">
                  <c:v>1359</c:v>
                </c:pt>
                <c:pt idx="12">
                  <c:v>1411</c:v>
                </c:pt>
              </c:numCache>
            </c:numRef>
          </c:val>
        </c:ser>
        <c:dLbls>
          <c:showLegendKey val="0"/>
          <c:showVal val="0"/>
          <c:showCatName val="0"/>
          <c:showSerName val="0"/>
          <c:showPercent val="0"/>
          <c:showBubbleSize val="0"/>
        </c:dLbls>
        <c:gapWidth val="100"/>
        <c:overlap val="100"/>
        <c:axId val="189184640"/>
        <c:axId val="1895841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1133</c:v>
                </c:pt>
                <c:pt idx="2">
                  <c:v>#N/A</c:v>
                </c:pt>
                <c:pt idx="3">
                  <c:v>#N/A</c:v>
                </c:pt>
                <c:pt idx="4">
                  <c:v>1086</c:v>
                </c:pt>
                <c:pt idx="5">
                  <c:v>#N/A</c:v>
                </c:pt>
                <c:pt idx="6">
                  <c:v>#N/A</c:v>
                </c:pt>
                <c:pt idx="7">
                  <c:v>1062</c:v>
                </c:pt>
                <c:pt idx="8">
                  <c:v>#N/A</c:v>
                </c:pt>
                <c:pt idx="9">
                  <c:v>#N/A</c:v>
                </c:pt>
                <c:pt idx="10">
                  <c:v>859</c:v>
                </c:pt>
                <c:pt idx="11">
                  <c:v>#N/A</c:v>
                </c:pt>
                <c:pt idx="12">
                  <c:v>#N/A</c:v>
                </c:pt>
                <c:pt idx="13">
                  <c:v>748</c:v>
                </c:pt>
                <c:pt idx="14">
                  <c:v>#N/A</c:v>
                </c:pt>
              </c:numCache>
            </c:numRef>
          </c:val>
          <c:smooth val="0"/>
        </c:ser>
        <c:dLbls>
          <c:showLegendKey val="0"/>
          <c:showVal val="0"/>
          <c:showCatName val="0"/>
          <c:showSerName val="0"/>
          <c:showPercent val="0"/>
          <c:showBubbleSize val="0"/>
        </c:dLbls>
        <c:marker val="1"/>
        <c:smooth val="0"/>
        <c:axId val="189184640"/>
        <c:axId val="189584128"/>
      </c:lineChart>
      <c:catAx>
        <c:axId val="189184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9584128"/>
        <c:crosses val="autoZero"/>
        <c:auto val="1"/>
        <c:lblAlgn val="ctr"/>
        <c:lblOffset val="100"/>
        <c:tickLblSkip val="1"/>
        <c:tickMarkSkip val="1"/>
        <c:noMultiLvlLbl val="0"/>
      </c:catAx>
      <c:valAx>
        <c:axId val="189584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9184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9E-2"/>
          <c:w val="0.86496884859089662"/>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20081</c:v>
                </c:pt>
                <c:pt idx="5">
                  <c:v>21052</c:v>
                </c:pt>
                <c:pt idx="8">
                  <c:v>21622</c:v>
                </c:pt>
                <c:pt idx="11">
                  <c:v>22362</c:v>
                </c:pt>
                <c:pt idx="14">
                  <c:v>23168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375</c:v>
                </c:pt>
                <c:pt idx="5">
                  <c:v>364</c:v>
                </c:pt>
                <c:pt idx="8">
                  <c:v>320</c:v>
                </c:pt>
                <c:pt idx="11">
                  <c:v>322</c:v>
                </c:pt>
                <c:pt idx="14">
                  <c:v>308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10180</c:v>
                </c:pt>
                <c:pt idx="5">
                  <c:v>10884</c:v>
                </c:pt>
                <c:pt idx="8">
                  <c:v>11337</c:v>
                </c:pt>
                <c:pt idx="11">
                  <c:v>11536</c:v>
                </c:pt>
                <c:pt idx="14">
                  <c:v>13309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4</c:v>
                </c:pt>
                <c:pt idx="3">
                  <c:v>5</c:v>
                </c:pt>
                <c:pt idx="6">
                  <c:v>3</c:v>
                </c:pt>
                <c:pt idx="9">
                  <c:v>3</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4668</c:v>
                </c:pt>
                <c:pt idx="3">
                  <c:v>4535</c:v>
                </c:pt>
                <c:pt idx="6">
                  <c:v>4358</c:v>
                </c:pt>
                <c:pt idx="9">
                  <c:v>4206</c:v>
                </c:pt>
                <c:pt idx="12">
                  <c:v>4053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1418</c:v>
                </c:pt>
                <c:pt idx="3">
                  <c:v>1151</c:v>
                </c:pt>
                <c:pt idx="6">
                  <c:v>998</c:v>
                </c:pt>
                <c:pt idx="9">
                  <c:v>820</c:v>
                </c:pt>
                <c:pt idx="12">
                  <c:v>707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14025</c:v>
                </c:pt>
                <c:pt idx="3">
                  <c:v>14268</c:v>
                </c:pt>
                <c:pt idx="6">
                  <c:v>14486</c:v>
                </c:pt>
                <c:pt idx="9">
                  <c:v>14933</c:v>
                </c:pt>
                <c:pt idx="12">
                  <c:v>14756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588</c:v>
                </c:pt>
                <c:pt idx="3">
                  <c:v>470</c:v>
                </c:pt>
                <c:pt idx="6">
                  <c:v>354</c:v>
                </c:pt>
                <c:pt idx="9">
                  <c:v>264</c:v>
                </c:pt>
                <c:pt idx="12">
                  <c:v>182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15040</c:v>
                </c:pt>
                <c:pt idx="3">
                  <c:v>16272</c:v>
                </c:pt>
                <c:pt idx="6">
                  <c:v>16893</c:v>
                </c:pt>
                <c:pt idx="9">
                  <c:v>17912</c:v>
                </c:pt>
                <c:pt idx="12">
                  <c:v>18669</c:v>
                </c:pt>
              </c:numCache>
            </c:numRef>
          </c:val>
        </c:ser>
        <c:dLbls>
          <c:showLegendKey val="0"/>
          <c:showVal val="0"/>
          <c:showCatName val="0"/>
          <c:showSerName val="0"/>
          <c:showPercent val="0"/>
          <c:showBubbleSize val="0"/>
        </c:dLbls>
        <c:gapWidth val="100"/>
        <c:overlap val="100"/>
        <c:axId val="172163456"/>
        <c:axId val="1721646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5108</c:v>
                </c:pt>
                <c:pt idx="2">
                  <c:v>#N/A</c:v>
                </c:pt>
                <c:pt idx="3">
                  <c:v>#N/A</c:v>
                </c:pt>
                <c:pt idx="4">
                  <c:v>4402</c:v>
                </c:pt>
                <c:pt idx="5">
                  <c:v>#N/A</c:v>
                </c:pt>
                <c:pt idx="6">
                  <c:v>#N/A</c:v>
                </c:pt>
                <c:pt idx="7">
                  <c:v>3813</c:v>
                </c:pt>
                <c:pt idx="8">
                  <c:v>#N/A</c:v>
                </c:pt>
                <c:pt idx="9">
                  <c:v>#N/A</c:v>
                </c:pt>
                <c:pt idx="10">
                  <c:v>3918</c:v>
                </c:pt>
                <c:pt idx="11">
                  <c:v>#N/A</c:v>
                </c:pt>
                <c:pt idx="12">
                  <c:v>#N/A</c:v>
                </c:pt>
                <c:pt idx="13">
                  <c:v>1583</c:v>
                </c:pt>
                <c:pt idx="14">
                  <c:v>#N/A</c:v>
                </c:pt>
              </c:numCache>
            </c:numRef>
          </c:val>
          <c:smooth val="0"/>
        </c:ser>
        <c:dLbls>
          <c:showLegendKey val="0"/>
          <c:showVal val="0"/>
          <c:showCatName val="0"/>
          <c:showSerName val="0"/>
          <c:showPercent val="0"/>
          <c:showBubbleSize val="0"/>
        </c:dLbls>
        <c:marker val="1"/>
        <c:smooth val="0"/>
        <c:axId val="172163456"/>
        <c:axId val="172164608"/>
      </c:lineChart>
      <c:catAx>
        <c:axId val="172163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2164608"/>
        <c:crosses val="autoZero"/>
        <c:auto val="1"/>
        <c:lblAlgn val="ctr"/>
        <c:lblOffset val="100"/>
        <c:tickLblSkip val="1"/>
        <c:tickMarkSkip val="1"/>
        <c:noMultiLvlLbl val="0"/>
      </c:catAx>
      <c:valAx>
        <c:axId val="1721646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2163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茨城県稲敷市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44,868
44,107
205.78
22,557,185
21,141,496
815,878
13,393,226
18,669,021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7.6
13.5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itchFamily="50" charset="-128"/>
              <a:ea typeface="ＭＳ Ｐゴシック" pitchFamily="50" charset="-128"/>
            </a:rPr>
            <a:t>　基準財政収入額及び基準財政需要額が前年度よりそれぞれ増加しているため財政力指数は前年度同様となっているが，類似団体内順位は昨年度から１ポイント下がり１６位となっている。</a:t>
          </a:r>
          <a:endParaRPr kumimoji="1" lang="en-US" altLang="ja-JP"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今後は農業所得減少等による個人住民税の減，土地・家屋の評価額減少による固定資産税の減が予想されることから，市税の徴収率を高めるとともに，引き続き企業誘致による法人住民税の増加と新規雇用による所得向上を進め，本指数の向上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106136</xdr:rowOff>
    </xdr:from>
    <xdr:to>
      <xdr:col>7</xdr:col>
      <xdr:colOff>152400</xdr:colOff>
      <xdr:row>45</xdr:row>
      <xdr:rowOff>79828</xdr:rowOff>
    </xdr:to>
    <xdr:cxnSp macro="">
      <xdr:nvCxnSpPr>
        <xdr:cNvPr id="65" name="直線コネクタ 64"/>
        <xdr:cNvCxnSpPr/>
      </xdr:nvCxnSpPr>
      <xdr:spPr>
        <a:xfrm flipV="1">
          <a:off x="4953000" y="6278336"/>
          <a:ext cx="0" cy="1516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51905</xdr:rowOff>
    </xdr:from>
    <xdr:ext cx="762000" cy="259045"/>
    <xdr:sp macro="" textlink="">
      <xdr:nvSpPr>
        <xdr:cNvPr id="66" name="財政力最小値テキスト"/>
        <xdr:cNvSpPr txBox="1"/>
      </xdr:nvSpPr>
      <xdr:spPr>
        <a:xfrm>
          <a:off x="5041900" y="776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79828</xdr:rowOff>
    </xdr:from>
    <xdr:to>
      <xdr:col>7</xdr:col>
      <xdr:colOff>241300</xdr:colOff>
      <xdr:row>45</xdr:row>
      <xdr:rowOff>79828</xdr:rowOff>
    </xdr:to>
    <xdr:cxnSp macro="">
      <xdr:nvCxnSpPr>
        <xdr:cNvPr id="67" name="直線コネクタ 66"/>
        <xdr:cNvCxnSpPr/>
      </xdr:nvCxnSpPr>
      <xdr:spPr>
        <a:xfrm>
          <a:off x="4864100" y="7795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21063</xdr:rowOff>
    </xdr:from>
    <xdr:ext cx="762000" cy="259045"/>
    <xdr:sp macro="" textlink="">
      <xdr:nvSpPr>
        <xdr:cNvPr id="68" name="財政力最大値テキスト"/>
        <xdr:cNvSpPr txBox="1"/>
      </xdr:nvSpPr>
      <xdr:spPr>
        <a:xfrm>
          <a:off x="5041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106136</xdr:rowOff>
    </xdr:from>
    <xdr:to>
      <xdr:col>7</xdr:col>
      <xdr:colOff>241300</xdr:colOff>
      <xdr:row>36</xdr:row>
      <xdr:rowOff>106136</xdr:rowOff>
    </xdr:to>
    <xdr:cxnSp macro="">
      <xdr:nvCxnSpPr>
        <xdr:cNvPr id="69" name="直線コネクタ 68"/>
        <xdr:cNvCxnSpPr/>
      </xdr:nvCxnSpPr>
      <xdr:spPr>
        <a:xfrm>
          <a:off x="4864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59872</xdr:rowOff>
    </xdr:from>
    <xdr:to>
      <xdr:col>7</xdr:col>
      <xdr:colOff>152400</xdr:colOff>
      <xdr:row>42</xdr:row>
      <xdr:rowOff>59872</xdr:rowOff>
    </xdr:to>
    <xdr:cxnSp macro="">
      <xdr:nvCxnSpPr>
        <xdr:cNvPr id="70" name="直線コネクタ 69"/>
        <xdr:cNvCxnSpPr/>
      </xdr:nvCxnSpPr>
      <xdr:spPr>
        <a:xfrm>
          <a:off x="4114800" y="72607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136270</xdr:rowOff>
    </xdr:from>
    <xdr:ext cx="762000" cy="259045"/>
    <xdr:sp macro="" textlink="">
      <xdr:nvSpPr>
        <xdr:cNvPr id="71" name="財政力平均値テキスト"/>
        <xdr:cNvSpPr txBox="1"/>
      </xdr:nvSpPr>
      <xdr:spPr>
        <a:xfrm>
          <a:off x="5041900" y="7337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72" name="フローチャート : 判断 71"/>
        <xdr:cNvSpPr/>
      </xdr:nvSpPr>
      <xdr:spPr>
        <a:xfrm>
          <a:off x="49022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42635</xdr:rowOff>
    </xdr:from>
    <xdr:to>
      <xdr:col>6</xdr:col>
      <xdr:colOff>0</xdr:colOff>
      <xdr:row>42</xdr:row>
      <xdr:rowOff>59872</xdr:rowOff>
    </xdr:to>
    <xdr:cxnSp macro="">
      <xdr:nvCxnSpPr>
        <xdr:cNvPr id="73" name="直線コネクタ 72"/>
        <xdr:cNvCxnSpPr/>
      </xdr:nvCxnSpPr>
      <xdr:spPr>
        <a:xfrm>
          <a:off x="3225800" y="72435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164193</xdr:rowOff>
    </xdr:from>
    <xdr:to>
      <xdr:col>6</xdr:col>
      <xdr:colOff>50800</xdr:colOff>
      <xdr:row>43</xdr:row>
      <xdr:rowOff>94343</xdr:rowOff>
    </xdr:to>
    <xdr:sp macro="" textlink="">
      <xdr:nvSpPr>
        <xdr:cNvPr id="74" name="フローチャート : 判断 73"/>
        <xdr:cNvSpPr/>
      </xdr:nvSpPr>
      <xdr:spPr>
        <a:xfrm>
          <a:off x="4064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79120</xdr:rowOff>
    </xdr:from>
    <xdr:ext cx="736600" cy="259045"/>
    <xdr:sp macro="" textlink="">
      <xdr:nvSpPr>
        <xdr:cNvPr id="75" name="テキスト ボックス 74"/>
        <xdr:cNvSpPr txBox="1"/>
      </xdr:nvSpPr>
      <xdr:spPr>
        <a:xfrm>
          <a:off x="3733800" y="7451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162378</xdr:rowOff>
    </xdr:from>
    <xdr:to>
      <xdr:col>4</xdr:col>
      <xdr:colOff>482600</xdr:colOff>
      <xdr:row>42</xdr:row>
      <xdr:rowOff>42635</xdr:rowOff>
    </xdr:to>
    <xdr:cxnSp macro="">
      <xdr:nvCxnSpPr>
        <xdr:cNvPr id="76" name="直線コネクタ 75"/>
        <xdr:cNvCxnSpPr/>
      </xdr:nvCxnSpPr>
      <xdr:spPr>
        <a:xfrm>
          <a:off x="2336800" y="7191828"/>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146957</xdr:rowOff>
    </xdr:from>
    <xdr:to>
      <xdr:col>4</xdr:col>
      <xdr:colOff>533400</xdr:colOff>
      <xdr:row>43</xdr:row>
      <xdr:rowOff>77107</xdr:rowOff>
    </xdr:to>
    <xdr:sp macro="" textlink="">
      <xdr:nvSpPr>
        <xdr:cNvPr id="77" name="フローチャート : 判断 76"/>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61884</xdr:rowOff>
    </xdr:from>
    <xdr:ext cx="762000" cy="259045"/>
    <xdr:sp macro="" textlink="">
      <xdr:nvSpPr>
        <xdr:cNvPr id="78" name="テキスト ボックス 77"/>
        <xdr:cNvSpPr txBox="1"/>
      </xdr:nvSpPr>
      <xdr:spPr>
        <a:xfrm>
          <a:off x="2844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127907</xdr:rowOff>
    </xdr:from>
    <xdr:to>
      <xdr:col>3</xdr:col>
      <xdr:colOff>279400</xdr:colOff>
      <xdr:row>41</xdr:row>
      <xdr:rowOff>162378</xdr:rowOff>
    </xdr:to>
    <xdr:cxnSp macro="">
      <xdr:nvCxnSpPr>
        <xdr:cNvPr id="79" name="直線コネクタ 78"/>
        <xdr:cNvCxnSpPr/>
      </xdr:nvCxnSpPr>
      <xdr:spPr>
        <a:xfrm>
          <a:off x="1447800" y="71573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164193</xdr:rowOff>
    </xdr:from>
    <xdr:to>
      <xdr:col>3</xdr:col>
      <xdr:colOff>330200</xdr:colOff>
      <xdr:row>43</xdr:row>
      <xdr:rowOff>94343</xdr:rowOff>
    </xdr:to>
    <xdr:sp macro="" textlink="">
      <xdr:nvSpPr>
        <xdr:cNvPr id="80" name="フローチャート : 判断 79"/>
        <xdr:cNvSpPr/>
      </xdr:nvSpPr>
      <xdr:spPr>
        <a:xfrm>
          <a:off x="2286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79120</xdr:rowOff>
    </xdr:from>
    <xdr:ext cx="762000" cy="259045"/>
    <xdr:sp macro="" textlink="">
      <xdr:nvSpPr>
        <xdr:cNvPr id="81" name="テキスト ボックス 80"/>
        <xdr:cNvSpPr txBox="1"/>
      </xdr:nvSpPr>
      <xdr:spPr>
        <a:xfrm>
          <a:off x="1955800" y="7451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82" name="フローチャート : 判断 81"/>
        <xdr:cNvSpPr/>
      </xdr:nvSpPr>
      <xdr:spPr>
        <a:xfrm>
          <a:off x="1397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27412</xdr:rowOff>
    </xdr:from>
    <xdr:ext cx="762000" cy="259045"/>
    <xdr:sp macro="" textlink="">
      <xdr:nvSpPr>
        <xdr:cNvPr id="83" name="テキスト ボックス 82"/>
        <xdr:cNvSpPr txBox="1"/>
      </xdr:nvSpPr>
      <xdr:spPr>
        <a:xfrm>
          <a:off x="1066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89" name="円/楕円 88"/>
        <xdr:cNvSpPr/>
      </xdr:nvSpPr>
      <xdr:spPr>
        <a:xfrm>
          <a:off x="49022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25599</xdr:rowOff>
    </xdr:from>
    <xdr:ext cx="762000" cy="259045"/>
    <xdr:sp macro="" textlink="">
      <xdr:nvSpPr>
        <xdr:cNvPr id="90" name="財政力該当値テキスト"/>
        <xdr:cNvSpPr txBox="1"/>
      </xdr:nvSpPr>
      <xdr:spPr>
        <a:xfrm>
          <a:off x="50419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9072</xdr:rowOff>
    </xdr:from>
    <xdr:to>
      <xdr:col>6</xdr:col>
      <xdr:colOff>50800</xdr:colOff>
      <xdr:row>42</xdr:row>
      <xdr:rowOff>110672</xdr:rowOff>
    </xdr:to>
    <xdr:sp macro="" textlink="">
      <xdr:nvSpPr>
        <xdr:cNvPr id="91" name="円/楕円 90"/>
        <xdr:cNvSpPr/>
      </xdr:nvSpPr>
      <xdr:spPr>
        <a:xfrm>
          <a:off x="4064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92" name="テキスト ボックス 91"/>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163285</xdr:rowOff>
    </xdr:from>
    <xdr:to>
      <xdr:col>4</xdr:col>
      <xdr:colOff>533400</xdr:colOff>
      <xdr:row>42</xdr:row>
      <xdr:rowOff>93435</xdr:rowOff>
    </xdr:to>
    <xdr:sp macro="" textlink="">
      <xdr:nvSpPr>
        <xdr:cNvPr id="93" name="円/楕円 92"/>
        <xdr:cNvSpPr/>
      </xdr:nvSpPr>
      <xdr:spPr>
        <a:xfrm>
          <a:off x="3175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103612</xdr:rowOff>
    </xdr:from>
    <xdr:ext cx="762000" cy="259045"/>
    <xdr:sp macro="" textlink="">
      <xdr:nvSpPr>
        <xdr:cNvPr id="94" name="テキスト ボックス 93"/>
        <xdr:cNvSpPr txBox="1"/>
      </xdr:nvSpPr>
      <xdr:spPr>
        <a:xfrm>
          <a:off x="2844800" y="6961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111578</xdr:rowOff>
    </xdr:from>
    <xdr:to>
      <xdr:col>3</xdr:col>
      <xdr:colOff>330200</xdr:colOff>
      <xdr:row>42</xdr:row>
      <xdr:rowOff>41728</xdr:rowOff>
    </xdr:to>
    <xdr:sp macro="" textlink="">
      <xdr:nvSpPr>
        <xdr:cNvPr id="95" name="円/楕円 94"/>
        <xdr:cNvSpPr/>
      </xdr:nvSpPr>
      <xdr:spPr>
        <a:xfrm>
          <a:off x="2286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51905</xdr:rowOff>
    </xdr:from>
    <xdr:ext cx="762000" cy="259045"/>
    <xdr:sp macro="" textlink="">
      <xdr:nvSpPr>
        <xdr:cNvPr id="96" name="テキスト ボックス 95"/>
        <xdr:cNvSpPr txBox="1"/>
      </xdr:nvSpPr>
      <xdr:spPr>
        <a:xfrm>
          <a:off x="1955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77107</xdr:rowOff>
    </xdr:from>
    <xdr:to>
      <xdr:col>2</xdr:col>
      <xdr:colOff>127000</xdr:colOff>
      <xdr:row>42</xdr:row>
      <xdr:rowOff>7257</xdr:rowOff>
    </xdr:to>
    <xdr:sp macro="" textlink="">
      <xdr:nvSpPr>
        <xdr:cNvPr id="97" name="円/楕円 96"/>
        <xdr:cNvSpPr/>
      </xdr:nvSpPr>
      <xdr:spPr>
        <a:xfrm>
          <a:off x="1397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17434</xdr:rowOff>
    </xdr:from>
    <xdr:ext cx="762000" cy="259045"/>
    <xdr:sp macro="" textlink="">
      <xdr:nvSpPr>
        <xdr:cNvPr id="98" name="テキスト ボックス 97"/>
        <xdr:cNvSpPr txBox="1"/>
      </xdr:nvSpPr>
      <xdr:spPr>
        <a:xfrm>
          <a:off x="1066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itchFamily="50" charset="-128"/>
              <a:ea typeface="ＭＳ Ｐゴシック" pitchFamily="50" charset="-128"/>
            </a:rPr>
            <a:t>　経常収支比率算定の分母（経常一般歳入）については地方税や株式等譲渡所得割交付金の増が主要因となり１９百万円増加しているが，分子（経常一般歳出）については，人件費において</a:t>
          </a:r>
          <a:r>
            <a:rPr kumimoji="1" lang="en-US" altLang="ja-JP" sz="1200">
              <a:latin typeface="ＭＳ Ｐゴシック" pitchFamily="50" charset="-128"/>
              <a:ea typeface="ＭＳ Ｐゴシック" pitchFamily="50" charset="-128"/>
            </a:rPr>
            <a:t>H</a:t>
          </a:r>
          <a:r>
            <a:rPr kumimoji="1" lang="ja-JP" altLang="en-US" sz="1200">
              <a:latin typeface="ＭＳ Ｐゴシック" pitchFamily="50" charset="-128"/>
              <a:ea typeface="ＭＳ Ｐゴシック" pitchFamily="50" charset="-128"/>
            </a:rPr>
            <a:t>２５年度より非常勤職員の賃金を報酬としたことによる１７３百万円の増が主要因となり１５７百万円増加しており，</a:t>
          </a:r>
          <a:r>
            <a:rPr kumimoji="1" lang="ja-JP" altLang="ja-JP" sz="1200">
              <a:solidFill>
                <a:schemeClr val="dk1"/>
              </a:solidFill>
              <a:latin typeface="ＭＳ Ｐゴシック" pitchFamily="50" charset="-128"/>
              <a:ea typeface="ＭＳ Ｐゴシック" pitchFamily="50" charset="-128"/>
              <a:cs typeface="+mn-cs"/>
            </a:rPr>
            <a:t>前年度と比較して</a:t>
          </a:r>
          <a:r>
            <a:rPr kumimoji="1" lang="ja-JP" altLang="en-US" sz="1200">
              <a:latin typeface="ＭＳ Ｐゴシック" pitchFamily="50" charset="-128"/>
              <a:ea typeface="ＭＳ Ｐゴシック" pitchFamily="50" charset="-128"/>
            </a:rPr>
            <a:t>経常収支比率が１．３％増加し，類似団体内順位が１０ポイント下がり１９位となっている。今後は義務的経費の公債費の増加が見込まれる中で，経常経費の削減については事業統廃合のような大きな削減対象を設定した上で進めていくこととし，現状を維持することを目標とする。</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1524</xdr:rowOff>
    </xdr:from>
    <xdr:to>
      <xdr:col>7</xdr:col>
      <xdr:colOff>152400</xdr:colOff>
      <xdr:row>67</xdr:row>
      <xdr:rowOff>137922</xdr:rowOff>
    </xdr:to>
    <xdr:cxnSp macro="">
      <xdr:nvCxnSpPr>
        <xdr:cNvPr id="126" name="直線コネクタ 125"/>
        <xdr:cNvCxnSpPr/>
      </xdr:nvCxnSpPr>
      <xdr:spPr>
        <a:xfrm flipV="1">
          <a:off x="4953000" y="9945624"/>
          <a:ext cx="0" cy="16794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109999</xdr:rowOff>
    </xdr:from>
    <xdr:ext cx="762000" cy="259045"/>
    <xdr:sp macro="" textlink="">
      <xdr:nvSpPr>
        <xdr:cNvPr id="127" name="財政構造の弾力性最小値テキスト"/>
        <xdr:cNvSpPr txBox="1"/>
      </xdr:nvSpPr>
      <xdr:spPr>
        <a:xfrm>
          <a:off x="5041900" y="1159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7</xdr:col>
      <xdr:colOff>63500</xdr:colOff>
      <xdr:row>67</xdr:row>
      <xdr:rowOff>137922</xdr:rowOff>
    </xdr:from>
    <xdr:to>
      <xdr:col>7</xdr:col>
      <xdr:colOff>241300</xdr:colOff>
      <xdr:row>67</xdr:row>
      <xdr:rowOff>137922</xdr:rowOff>
    </xdr:to>
    <xdr:cxnSp macro="">
      <xdr:nvCxnSpPr>
        <xdr:cNvPr id="128" name="直線コネクタ 127"/>
        <xdr:cNvCxnSpPr/>
      </xdr:nvCxnSpPr>
      <xdr:spPr>
        <a:xfrm>
          <a:off x="4864100" y="1162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87901</xdr:rowOff>
    </xdr:from>
    <xdr:ext cx="762000" cy="259045"/>
    <xdr:sp macro="" textlink="">
      <xdr:nvSpPr>
        <xdr:cNvPr id="129" name="財政構造の弾力性最大値テキスト"/>
        <xdr:cNvSpPr txBox="1"/>
      </xdr:nvSpPr>
      <xdr:spPr>
        <a:xfrm>
          <a:off x="5041900" y="968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78.7</a:t>
          </a:r>
          <a:endParaRPr kumimoji="1" lang="ja-JP" altLang="en-US" sz="1000" b="1">
            <a:latin typeface="ＭＳ Ｐゴシック"/>
          </a:endParaRPr>
        </a:p>
      </xdr:txBody>
    </xdr:sp>
    <xdr:clientData/>
  </xdr:oneCellAnchor>
  <xdr:twoCellAnchor>
    <xdr:from>
      <xdr:col>7</xdr:col>
      <xdr:colOff>63500</xdr:colOff>
      <xdr:row>58</xdr:row>
      <xdr:rowOff>1524</xdr:rowOff>
    </xdr:from>
    <xdr:to>
      <xdr:col>7</xdr:col>
      <xdr:colOff>241300</xdr:colOff>
      <xdr:row>58</xdr:row>
      <xdr:rowOff>1524</xdr:rowOff>
    </xdr:to>
    <xdr:cxnSp macro="">
      <xdr:nvCxnSpPr>
        <xdr:cNvPr id="130" name="直線コネクタ 129"/>
        <xdr:cNvCxnSpPr/>
      </xdr:nvCxnSpPr>
      <xdr:spPr>
        <a:xfrm>
          <a:off x="4864100" y="994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66294</xdr:rowOff>
    </xdr:from>
    <xdr:to>
      <xdr:col>7</xdr:col>
      <xdr:colOff>152400</xdr:colOff>
      <xdr:row>62</xdr:row>
      <xdr:rowOff>20320</xdr:rowOff>
    </xdr:to>
    <xdr:cxnSp macro="">
      <xdr:nvCxnSpPr>
        <xdr:cNvPr id="131" name="直線コネクタ 130"/>
        <xdr:cNvCxnSpPr/>
      </xdr:nvCxnSpPr>
      <xdr:spPr>
        <a:xfrm>
          <a:off x="4114800" y="10524744"/>
          <a:ext cx="8382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76725</xdr:rowOff>
    </xdr:from>
    <xdr:ext cx="762000" cy="259045"/>
    <xdr:sp macro="" textlink="">
      <xdr:nvSpPr>
        <xdr:cNvPr id="132" name="財政構造の弾力性平均値テキスト"/>
        <xdr:cNvSpPr txBox="1"/>
      </xdr:nvSpPr>
      <xdr:spPr>
        <a:xfrm>
          <a:off x="5041900" y="10706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104648</xdr:rowOff>
    </xdr:from>
    <xdr:to>
      <xdr:col>7</xdr:col>
      <xdr:colOff>203200</xdr:colOff>
      <xdr:row>63</xdr:row>
      <xdr:rowOff>34798</xdr:rowOff>
    </xdr:to>
    <xdr:sp macro="" textlink="">
      <xdr:nvSpPr>
        <xdr:cNvPr id="133" name="フローチャート : 判断 132"/>
        <xdr:cNvSpPr/>
      </xdr:nvSpPr>
      <xdr:spPr>
        <a:xfrm>
          <a:off x="49022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66294</xdr:rowOff>
    </xdr:from>
    <xdr:to>
      <xdr:col>6</xdr:col>
      <xdr:colOff>0</xdr:colOff>
      <xdr:row>62</xdr:row>
      <xdr:rowOff>49276</xdr:rowOff>
    </xdr:to>
    <xdr:cxnSp macro="">
      <xdr:nvCxnSpPr>
        <xdr:cNvPr id="134" name="直線コネクタ 133"/>
        <xdr:cNvCxnSpPr/>
      </xdr:nvCxnSpPr>
      <xdr:spPr>
        <a:xfrm flipV="1">
          <a:off x="3225800" y="10524744"/>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5" name="フローチャート : 判断 134"/>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77487</xdr:rowOff>
    </xdr:from>
    <xdr:ext cx="736600" cy="259045"/>
    <xdr:sp macro="" textlink="">
      <xdr:nvSpPr>
        <xdr:cNvPr id="136" name="テキスト ボックス 135"/>
        <xdr:cNvSpPr txBox="1"/>
      </xdr:nvSpPr>
      <xdr:spPr>
        <a:xfrm>
          <a:off x="3733800" y="1087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49276</xdr:rowOff>
    </xdr:from>
    <xdr:to>
      <xdr:col>4</xdr:col>
      <xdr:colOff>482600</xdr:colOff>
      <xdr:row>62</xdr:row>
      <xdr:rowOff>87884</xdr:rowOff>
    </xdr:to>
    <xdr:cxnSp macro="">
      <xdr:nvCxnSpPr>
        <xdr:cNvPr id="137" name="直線コネクタ 136"/>
        <xdr:cNvCxnSpPr/>
      </xdr:nvCxnSpPr>
      <xdr:spPr>
        <a:xfrm flipV="1">
          <a:off x="2336800" y="10679176"/>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104648</xdr:rowOff>
    </xdr:from>
    <xdr:to>
      <xdr:col>4</xdr:col>
      <xdr:colOff>533400</xdr:colOff>
      <xdr:row>63</xdr:row>
      <xdr:rowOff>34798</xdr:rowOff>
    </xdr:to>
    <xdr:sp macro="" textlink="">
      <xdr:nvSpPr>
        <xdr:cNvPr id="138" name="フローチャート : 判断 137"/>
        <xdr:cNvSpPr/>
      </xdr:nvSpPr>
      <xdr:spPr>
        <a:xfrm>
          <a:off x="31750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19575</xdr:rowOff>
    </xdr:from>
    <xdr:ext cx="762000" cy="259045"/>
    <xdr:sp macro="" textlink="">
      <xdr:nvSpPr>
        <xdr:cNvPr id="139" name="テキスト ボックス 138"/>
        <xdr:cNvSpPr txBox="1"/>
      </xdr:nvSpPr>
      <xdr:spPr>
        <a:xfrm>
          <a:off x="2844800" y="1082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78232</xdr:rowOff>
    </xdr:from>
    <xdr:to>
      <xdr:col>3</xdr:col>
      <xdr:colOff>279400</xdr:colOff>
      <xdr:row>62</xdr:row>
      <xdr:rowOff>87884</xdr:rowOff>
    </xdr:to>
    <xdr:cxnSp macro="">
      <xdr:nvCxnSpPr>
        <xdr:cNvPr id="140" name="直線コネクタ 139"/>
        <xdr:cNvCxnSpPr/>
      </xdr:nvCxnSpPr>
      <xdr:spPr>
        <a:xfrm>
          <a:off x="1447800" y="10708132"/>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150622</xdr:rowOff>
    </xdr:from>
    <xdr:to>
      <xdr:col>3</xdr:col>
      <xdr:colOff>330200</xdr:colOff>
      <xdr:row>62</xdr:row>
      <xdr:rowOff>80772</xdr:rowOff>
    </xdr:to>
    <xdr:sp macro="" textlink="">
      <xdr:nvSpPr>
        <xdr:cNvPr id="141" name="フローチャート : 判断 140"/>
        <xdr:cNvSpPr/>
      </xdr:nvSpPr>
      <xdr:spPr>
        <a:xfrm>
          <a:off x="2286000" y="1060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90949</xdr:rowOff>
    </xdr:from>
    <xdr:ext cx="762000" cy="259045"/>
    <xdr:sp macro="" textlink="">
      <xdr:nvSpPr>
        <xdr:cNvPr id="142" name="テキスト ボックス 141"/>
        <xdr:cNvSpPr txBox="1"/>
      </xdr:nvSpPr>
      <xdr:spPr>
        <a:xfrm>
          <a:off x="1955800" y="1037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3" name="フローチャート : 判断 142"/>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50817</xdr:rowOff>
    </xdr:from>
    <xdr:ext cx="762000" cy="259045"/>
    <xdr:sp macro="" textlink="">
      <xdr:nvSpPr>
        <xdr:cNvPr id="144" name="テキスト ボックス 143"/>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140970</xdr:rowOff>
    </xdr:from>
    <xdr:to>
      <xdr:col>7</xdr:col>
      <xdr:colOff>203200</xdr:colOff>
      <xdr:row>62</xdr:row>
      <xdr:rowOff>71120</xdr:rowOff>
    </xdr:to>
    <xdr:sp macro="" textlink="">
      <xdr:nvSpPr>
        <xdr:cNvPr id="150" name="円/楕円 149"/>
        <xdr:cNvSpPr/>
      </xdr:nvSpPr>
      <xdr:spPr>
        <a:xfrm>
          <a:off x="49022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157497</xdr:rowOff>
    </xdr:from>
    <xdr:ext cx="762000" cy="259045"/>
    <xdr:sp macro="" textlink="">
      <xdr:nvSpPr>
        <xdr:cNvPr id="151" name="財政構造の弾力性該当値テキスト"/>
        <xdr:cNvSpPr txBox="1"/>
      </xdr:nvSpPr>
      <xdr:spPr>
        <a:xfrm>
          <a:off x="5041900" y="1044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15494</xdr:rowOff>
    </xdr:from>
    <xdr:to>
      <xdr:col>6</xdr:col>
      <xdr:colOff>50800</xdr:colOff>
      <xdr:row>61</xdr:row>
      <xdr:rowOff>117094</xdr:rowOff>
    </xdr:to>
    <xdr:sp macro="" textlink="">
      <xdr:nvSpPr>
        <xdr:cNvPr id="152" name="円/楕円 151"/>
        <xdr:cNvSpPr/>
      </xdr:nvSpPr>
      <xdr:spPr>
        <a:xfrm>
          <a:off x="4064000" y="1047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127271</xdr:rowOff>
    </xdr:from>
    <xdr:ext cx="736600" cy="259045"/>
    <xdr:sp macro="" textlink="">
      <xdr:nvSpPr>
        <xdr:cNvPr id="153" name="テキスト ボックス 152"/>
        <xdr:cNvSpPr txBox="1"/>
      </xdr:nvSpPr>
      <xdr:spPr>
        <a:xfrm>
          <a:off x="3733800" y="10242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169926</xdr:rowOff>
    </xdr:from>
    <xdr:to>
      <xdr:col>4</xdr:col>
      <xdr:colOff>533400</xdr:colOff>
      <xdr:row>62</xdr:row>
      <xdr:rowOff>100076</xdr:rowOff>
    </xdr:to>
    <xdr:sp macro="" textlink="">
      <xdr:nvSpPr>
        <xdr:cNvPr id="154" name="円/楕円 153"/>
        <xdr:cNvSpPr/>
      </xdr:nvSpPr>
      <xdr:spPr>
        <a:xfrm>
          <a:off x="3175000" y="1062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110253</xdr:rowOff>
    </xdr:from>
    <xdr:ext cx="762000" cy="259045"/>
    <xdr:sp macro="" textlink="">
      <xdr:nvSpPr>
        <xdr:cNvPr id="155" name="テキスト ボックス 154"/>
        <xdr:cNvSpPr txBox="1"/>
      </xdr:nvSpPr>
      <xdr:spPr>
        <a:xfrm>
          <a:off x="2844800" y="1039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37084</xdr:rowOff>
    </xdr:from>
    <xdr:to>
      <xdr:col>3</xdr:col>
      <xdr:colOff>330200</xdr:colOff>
      <xdr:row>62</xdr:row>
      <xdr:rowOff>138684</xdr:rowOff>
    </xdr:to>
    <xdr:sp macro="" textlink="">
      <xdr:nvSpPr>
        <xdr:cNvPr id="156" name="円/楕円 155"/>
        <xdr:cNvSpPr/>
      </xdr:nvSpPr>
      <xdr:spPr>
        <a:xfrm>
          <a:off x="22860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123461</xdr:rowOff>
    </xdr:from>
    <xdr:ext cx="762000" cy="259045"/>
    <xdr:sp macro="" textlink="">
      <xdr:nvSpPr>
        <xdr:cNvPr id="157" name="テキスト ボックス 156"/>
        <xdr:cNvSpPr txBox="1"/>
      </xdr:nvSpPr>
      <xdr:spPr>
        <a:xfrm>
          <a:off x="1955800" y="1075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27432</xdr:rowOff>
    </xdr:from>
    <xdr:to>
      <xdr:col>2</xdr:col>
      <xdr:colOff>127000</xdr:colOff>
      <xdr:row>62</xdr:row>
      <xdr:rowOff>129032</xdr:rowOff>
    </xdr:to>
    <xdr:sp macro="" textlink="">
      <xdr:nvSpPr>
        <xdr:cNvPr id="158" name="円/楕円 157"/>
        <xdr:cNvSpPr/>
      </xdr:nvSpPr>
      <xdr:spPr>
        <a:xfrm>
          <a:off x="1397000" y="1065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139209</xdr:rowOff>
    </xdr:from>
    <xdr:ext cx="762000" cy="259045"/>
    <xdr:sp macro="" textlink="">
      <xdr:nvSpPr>
        <xdr:cNvPr id="159" name="テキスト ボックス 158"/>
        <xdr:cNvSpPr txBox="1"/>
      </xdr:nvSpPr>
      <xdr:spPr>
        <a:xfrm>
          <a:off x="1066800" y="1042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[121,551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106,249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latin typeface="+mn-lt"/>
              <a:ea typeface="+mn-ea"/>
              <a:cs typeface="+mn-cs"/>
            </a:rPr>
            <a:t>　</a:t>
          </a:r>
          <a:r>
            <a:rPr kumimoji="1" lang="ja-JP" altLang="ja-JP" sz="1200">
              <a:solidFill>
                <a:schemeClr val="dk1"/>
              </a:solidFill>
              <a:latin typeface="ＭＳ Ｐゴシック" pitchFamily="50" charset="-128"/>
              <a:ea typeface="ＭＳ Ｐゴシック" pitchFamily="50" charset="-128"/>
              <a:cs typeface="+mn-cs"/>
            </a:rPr>
            <a:t>人口１人当たり人件費・物件費等</a:t>
          </a:r>
          <a:r>
            <a:rPr kumimoji="1" lang="ja-JP" altLang="en-US" sz="1200">
              <a:solidFill>
                <a:schemeClr val="dk1"/>
              </a:solidFill>
              <a:latin typeface="ＭＳ Ｐゴシック" pitchFamily="50" charset="-128"/>
              <a:ea typeface="ＭＳ Ｐゴシック" pitchFamily="50" charset="-128"/>
              <a:cs typeface="+mn-cs"/>
            </a:rPr>
            <a:t>が</a:t>
          </a:r>
          <a:r>
            <a:rPr kumimoji="1" lang="ja-JP" altLang="en-US" sz="1200">
              <a:latin typeface="ＭＳ Ｐゴシック" pitchFamily="50" charset="-128"/>
              <a:ea typeface="ＭＳ Ｐゴシック" pitchFamily="50" charset="-128"/>
            </a:rPr>
            <a:t>前年度と比較して</a:t>
          </a:r>
          <a:r>
            <a:rPr kumimoji="1" lang="en-US" altLang="ja-JP" sz="1200">
              <a:latin typeface="ＭＳ Ｐゴシック" pitchFamily="50" charset="-128"/>
              <a:ea typeface="ＭＳ Ｐゴシック" pitchFamily="50" charset="-128"/>
            </a:rPr>
            <a:t>5,523</a:t>
          </a:r>
          <a:r>
            <a:rPr kumimoji="1" lang="ja-JP" altLang="en-US" sz="1200">
              <a:latin typeface="ＭＳ Ｐゴシック" pitchFamily="50" charset="-128"/>
              <a:ea typeface="ＭＳ Ｐゴシック" pitchFamily="50" charset="-128"/>
            </a:rPr>
            <a:t>円増加しているのは経常収支比率の分析欄で記載したとおり人件費が増加しているためである。類似団体内平均値と比較して人口１人当たり人件費・物件費等決算額が低くなっているが，ごみ処理業務や消防業務を一部事務組合で行っているためである。一部事務組合の人件費・物件費等に充てる負担金や特別会計の人件費・物件費等に充てる繰出金を合計した場合，人口１人当たりの金額は大幅に増加すると考えられるため，一部事務組合への負担金を精査するとともに，人件費の抑制を</a:t>
          </a:r>
          <a:r>
            <a:rPr kumimoji="1" lang="ja-JP" altLang="ja-JP" sz="1200">
              <a:solidFill>
                <a:schemeClr val="dk1"/>
              </a:solidFill>
              <a:latin typeface="+mn-lt"/>
              <a:ea typeface="+mn-ea"/>
              <a:cs typeface="+mn-cs"/>
            </a:rPr>
            <a:t>職員定数管理計画</a:t>
          </a:r>
          <a:r>
            <a:rPr kumimoji="1" lang="ja-JP" altLang="en-US" sz="1200">
              <a:solidFill>
                <a:schemeClr val="dk1"/>
              </a:solidFill>
              <a:latin typeface="+mn-lt"/>
              <a:ea typeface="+mn-ea"/>
              <a:cs typeface="+mn-cs"/>
            </a:rPr>
            <a:t>に基づき</a:t>
          </a:r>
          <a:r>
            <a:rPr kumimoji="1" lang="ja-JP" altLang="en-US" sz="1200">
              <a:latin typeface="ＭＳ Ｐゴシック" pitchFamily="50" charset="-128"/>
              <a:ea typeface="ＭＳ Ｐゴシック" pitchFamily="50" charset="-128"/>
            </a:rPr>
            <a:t>進めていく。</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68149</xdr:rowOff>
    </xdr:from>
    <xdr:to>
      <xdr:col>7</xdr:col>
      <xdr:colOff>152400</xdr:colOff>
      <xdr:row>88</xdr:row>
      <xdr:rowOff>59472</xdr:rowOff>
    </xdr:to>
    <xdr:cxnSp macro="">
      <xdr:nvCxnSpPr>
        <xdr:cNvPr id="189" name="直線コネクタ 188"/>
        <xdr:cNvCxnSpPr/>
      </xdr:nvCxnSpPr>
      <xdr:spPr>
        <a:xfrm flipV="1">
          <a:off x="4953000" y="13784149"/>
          <a:ext cx="0" cy="13629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31549</xdr:rowOff>
    </xdr:from>
    <xdr:ext cx="762000" cy="259045"/>
    <xdr:sp macro="" textlink="">
      <xdr:nvSpPr>
        <xdr:cNvPr id="190" name="人件費・物件費等の状況最小値テキスト"/>
        <xdr:cNvSpPr txBox="1"/>
      </xdr:nvSpPr>
      <xdr:spPr>
        <a:xfrm>
          <a:off x="5041900" y="15119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434,788</a:t>
          </a:r>
          <a:endParaRPr kumimoji="1" lang="ja-JP" altLang="en-US" sz="1000" b="1">
            <a:latin typeface="ＭＳ Ｐゴシック"/>
          </a:endParaRPr>
        </a:p>
      </xdr:txBody>
    </xdr:sp>
    <xdr:clientData/>
  </xdr:oneCellAnchor>
  <xdr:twoCellAnchor>
    <xdr:from>
      <xdr:col>7</xdr:col>
      <xdr:colOff>63500</xdr:colOff>
      <xdr:row>88</xdr:row>
      <xdr:rowOff>59472</xdr:rowOff>
    </xdr:from>
    <xdr:to>
      <xdr:col>7</xdr:col>
      <xdr:colOff>241300</xdr:colOff>
      <xdr:row>88</xdr:row>
      <xdr:rowOff>59472</xdr:rowOff>
    </xdr:to>
    <xdr:cxnSp macro="">
      <xdr:nvCxnSpPr>
        <xdr:cNvPr id="191" name="直線コネクタ 190"/>
        <xdr:cNvCxnSpPr/>
      </xdr:nvCxnSpPr>
      <xdr:spPr>
        <a:xfrm>
          <a:off x="4864100" y="15147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154526</xdr:rowOff>
    </xdr:from>
    <xdr:ext cx="762000" cy="259045"/>
    <xdr:sp macro="" textlink="">
      <xdr:nvSpPr>
        <xdr:cNvPr id="192" name="人件費・物件費等の状況最大値テキスト"/>
        <xdr:cNvSpPr txBox="1"/>
      </xdr:nvSpPr>
      <xdr:spPr>
        <a:xfrm>
          <a:off x="5041900" y="1352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95,893</a:t>
          </a:r>
          <a:endParaRPr kumimoji="1" lang="ja-JP" altLang="en-US" sz="1000" b="1">
            <a:latin typeface="ＭＳ Ｐゴシック"/>
          </a:endParaRPr>
        </a:p>
      </xdr:txBody>
    </xdr:sp>
    <xdr:clientData/>
  </xdr:oneCellAnchor>
  <xdr:twoCellAnchor>
    <xdr:from>
      <xdr:col>7</xdr:col>
      <xdr:colOff>63500</xdr:colOff>
      <xdr:row>80</xdr:row>
      <xdr:rowOff>68149</xdr:rowOff>
    </xdr:from>
    <xdr:to>
      <xdr:col>7</xdr:col>
      <xdr:colOff>241300</xdr:colOff>
      <xdr:row>80</xdr:row>
      <xdr:rowOff>68149</xdr:rowOff>
    </xdr:to>
    <xdr:cxnSp macro="">
      <xdr:nvCxnSpPr>
        <xdr:cNvPr id="193" name="直線コネクタ 192"/>
        <xdr:cNvCxnSpPr/>
      </xdr:nvCxnSpPr>
      <xdr:spPr>
        <a:xfrm>
          <a:off x="4864100" y="13784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149126</xdr:rowOff>
    </xdr:from>
    <xdr:to>
      <xdr:col>7</xdr:col>
      <xdr:colOff>152400</xdr:colOff>
      <xdr:row>80</xdr:row>
      <xdr:rowOff>171338</xdr:rowOff>
    </xdr:to>
    <xdr:cxnSp macro="">
      <xdr:nvCxnSpPr>
        <xdr:cNvPr id="194" name="直線コネクタ 193"/>
        <xdr:cNvCxnSpPr/>
      </xdr:nvCxnSpPr>
      <xdr:spPr>
        <a:xfrm>
          <a:off x="4114800" y="13865126"/>
          <a:ext cx="838200" cy="22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28326</xdr:rowOff>
    </xdr:from>
    <xdr:ext cx="762000" cy="259045"/>
    <xdr:sp macro="" textlink="">
      <xdr:nvSpPr>
        <xdr:cNvPr id="195" name="人件費・物件費等の状況平均値テキスト"/>
        <xdr:cNvSpPr txBox="1"/>
      </xdr:nvSpPr>
      <xdr:spPr>
        <a:xfrm>
          <a:off x="5041900" y="13915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56249</xdr:rowOff>
    </xdr:from>
    <xdr:to>
      <xdr:col>7</xdr:col>
      <xdr:colOff>203200</xdr:colOff>
      <xdr:row>81</xdr:row>
      <xdr:rowOff>157849</xdr:rowOff>
    </xdr:to>
    <xdr:sp macro="" textlink="">
      <xdr:nvSpPr>
        <xdr:cNvPr id="196" name="フローチャート : 判断 195"/>
        <xdr:cNvSpPr/>
      </xdr:nvSpPr>
      <xdr:spPr>
        <a:xfrm>
          <a:off x="49022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149126</xdr:rowOff>
    </xdr:from>
    <xdr:to>
      <xdr:col>6</xdr:col>
      <xdr:colOff>0</xdr:colOff>
      <xdr:row>80</xdr:row>
      <xdr:rowOff>162176</xdr:rowOff>
    </xdr:to>
    <xdr:cxnSp macro="">
      <xdr:nvCxnSpPr>
        <xdr:cNvPr id="197" name="直線コネクタ 196"/>
        <xdr:cNvCxnSpPr/>
      </xdr:nvCxnSpPr>
      <xdr:spPr>
        <a:xfrm flipV="1">
          <a:off x="3225800" y="13865126"/>
          <a:ext cx="889000" cy="13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35389</xdr:rowOff>
    </xdr:from>
    <xdr:to>
      <xdr:col>6</xdr:col>
      <xdr:colOff>50800</xdr:colOff>
      <xdr:row>81</xdr:row>
      <xdr:rowOff>136989</xdr:rowOff>
    </xdr:to>
    <xdr:sp macro="" textlink="">
      <xdr:nvSpPr>
        <xdr:cNvPr id="198" name="フローチャート : 判断 197"/>
        <xdr:cNvSpPr/>
      </xdr:nvSpPr>
      <xdr:spPr>
        <a:xfrm>
          <a:off x="4064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121766</xdr:rowOff>
    </xdr:from>
    <xdr:ext cx="736600" cy="259045"/>
    <xdr:sp macro="" textlink="">
      <xdr:nvSpPr>
        <xdr:cNvPr id="199" name="テキスト ボックス 198"/>
        <xdr:cNvSpPr txBox="1"/>
      </xdr:nvSpPr>
      <xdr:spPr>
        <a:xfrm>
          <a:off x="3733800" y="14009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143805</xdr:rowOff>
    </xdr:from>
    <xdr:to>
      <xdr:col>4</xdr:col>
      <xdr:colOff>482600</xdr:colOff>
      <xdr:row>80</xdr:row>
      <xdr:rowOff>162176</xdr:rowOff>
    </xdr:to>
    <xdr:cxnSp macro="">
      <xdr:nvCxnSpPr>
        <xdr:cNvPr id="200" name="直線コネクタ 199"/>
        <xdr:cNvCxnSpPr/>
      </xdr:nvCxnSpPr>
      <xdr:spPr>
        <a:xfrm>
          <a:off x="2336800" y="13859805"/>
          <a:ext cx="889000" cy="18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47530</xdr:rowOff>
    </xdr:from>
    <xdr:to>
      <xdr:col>4</xdr:col>
      <xdr:colOff>533400</xdr:colOff>
      <xdr:row>81</xdr:row>
      <xdr:rowOff>149130</xdr:rowOff>
    </xdr:to>
    <xdr:sp macro="" textlink="">
      <xdr:nvSpPr>
        <xdr:cNvPr id="201" name="フローチャート : 判断 200"/>
        <xdr:cNvSpPr/>
      </xdr:nvSpPr>
      <xdr:spPr>
        <a:xfrm>
          <a:off x="3175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133907</xdr:rowOff>
    </xdr:from>
    <xdr:ext cx="762000" cy="259045"/>
    <xdr:sp macro="" textlink="">
      <xdr:nvSpPr>
        <xdr:cNvPr id="202" name="テキスト ボックス 201"/>
        <xdr:cNvSpPr txBox="1"/>
      </xdr:nvSpPr>
      <xdr:spPr>
        <a:xfrm>
          <a:off x="2844800" y="1402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143805</xdr:rowOff>
    </xdr:from>
    <xdr:to>
      <xdr:col>3</xdr:col>
      <xdr:colOff>279400</xdr:colOff>
      <xdr:row>80</xdr:row>
      <xdr:rowOff>152589</xdr:rowOff>
    </xdr:to>
    <xdr:cxnSp macro="">
      <xdr:nvCxnSpPr>
        <xdr:cNvPr id="203" name="直線コネクタ 202"/>
        <xdr:cNvCxnSpPr/>
      </xdr:nvCxnSpPr>
      <xdr:spPr>
        <a:xfrm flipV="1">
          <a:off x="1447800" y="13859805"/>
          <a:ext cx="889000" cy="8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43439</xdr:rowOff>
    </xdr:from>
    <xdr:to>
      <xdr:col>3</xdr:col>
      <xdr:colOff>330200</xdr:colOff>
      <xdr:row>81</xdr:row>
      <xdr:rowOff>145039</xdr:rowOff>
    </xdr:to>
    <xdr:sp macro="" textlink="">
      <xdr:nvSpPr>
        <xdr:cNvPr id="204" name="フローチャート : 判断 203"/>
        <xdr:cNvSpPr/>
      </xdr:nvSpPr>
      <xdr:spPr>
        <a:xfrm>
          <a:off x="2286000" y="1393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129816</xdr:rowOff>
    </xdr:from>
    <xdr:ext cx="762000" cy="259045"/>
    <xdr:sp macro="" textlink="">
      <xdr:nvSpPr>
        <xdr:cNvPr id="205" name="テキスト ボックス 204"/>
        <xdr:cNvSpPr txBox="1"/>
      </xdr:nvSpPr>
      <xdr:spPr>
        <a:xfrm>
          <a:off x="1955800" y="1401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39604</xdr:rowOff>
    </xdr:from>
    <xdr:to>
      <xdr:col>2</xdr:col>
      <xdr:colOff>127000</xdr:colOff>
      <xdr:row>81</xdr:row>
      <xdr:rowOff>141204</xdr:rowOff>
    </xdr:to>
    <xdr:sp macro="" textlink="">
      <xdr:nvSpPr>
        <xdr:cNvPr id="206" name="フローチャート : 判断 205"/>
        <xdr:cNvSpPr/>
      </xdr:nvSpPr>
      <xdr:spPr>
        <a:xfrm>
          <a:off x="1397000" y="13927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125981</xdr:rowOff>
    </xdr:from>
    <xdr:ext cx="762000" cy="259045"/>
    <xdr:sp macro="" textlink="">
      <xdr:nvSpPr>
        <xdr:cNvPr id="207" name="テキスト ボックス 206"/>
        <xdr:cNvSpPr txBox="1"/>
      </xdr:nvSpPr>
      <xdr:spPr>
        <a:xfrm>
          <a:off x="1066800" y="14013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144,058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120538</xdr:rowOff>
    </xdr:from>
    <xdr:to>
      <xdr:col>7</xdr:col>
      <xdr:colOff>203200</xdr:colOff>
      <xdr:row>81</xdr:row>
      <xdr:rowOff>50688</xdr:rowOff>
    </xdr:to>
    <xdr:sp macro="" textlink="">
      <xdr:nvSpPr>
        <xdr:cNvPr id="213" name="円/楕円 212"/>
        <xdr:cNvSpPr/>
      </xdr:nvSpPr>
      <xdr:spPr>
        <a:xfrm>
          <a:off x="4902200" y="13836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41815</xdr:rowOff>
    </xdr:from>
    <xdr:ext cx="762000" cy="259045"/>
    <xdr:sp macro="" textlink="">
      <xdr:nvSpPr>
        <xdr:cNvPr id="214" name="人件費・物件費等の状況該当値テキスト"/>
        <xdr:cNvSpPr txBox="1"/>
      </xdr:nvSpPr>
      <xdr:spPr>
        <a:xfrm>
          <a:off x="5041900" y="13757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121,551</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98326</xdr:rowOff>
    </xdr:from>
    <xdr:to>
      <xdr:col>6</xdr:col>
      <xdr:colOff>50800</xdr:colOff>
      <xdr:row>81</xdr:row>
      <xdr:rowOff>28476</xdr:rowOff>
    </xdr:to>
    <xdr:sp macro="" textlink="">
      <xdr:nvSpPr>
        <xdr:cNvPr id="215" name="円/楕円 214"/>
        <xdr:cNvSpPr/>
      </xdr:nvSpPr>
      <xdr:spPr>
        <a:xfrm>
          <a:off x="4064000" y="13814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38653</xdr:rowOff>
    </xdr:from>
    <xdr:ext cx="736600" cy="259045"/>
    <xdr:sp macro="" textlink="">
      <xdr:nvSpPr>
        <xdr:cNvPr id="216" name="テキスト ボックス 215"/>
        <xdr:cNvSpPr txBox="1"/>
      </xdr:nvSpPr>
      <xdr:spPr>
        <a:xfrm>
          <a:off x="3733800" y="13583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116,028</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111376</xdr:rowOff>
    </xdr:from>
    <xdr:to>
      <xdr:col>4</xdr:col>
      <xdr:colOff>533400</xdr:colOff>
      <xdr:row>81</xdr:row>
      <xdr:rowOff>41526</xdr:rowOff>
    </xdr:to>
    <xdr:sp macro="" textlink="">
      <xdr:nvSpPr>
        <xdr:cNvPr id="217" name="円/楕円 216"/>
        <xdr:cNvSpPr/>
      </xdr:nvSpPr>
      <xdr:spPr>
        <a:xfrm>
          <a:off x="3175000" y="13827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51703</xdr:rowOff>
    </xdr:from>
    <xdr:ext cx="762000" cy="259045"/>
    <xdr:sp macro="" textlink="">
      <xdr:nvSpPr>
        <xdr:cNvPr id="218" name="テキスト ボックス 217"/>
        <xdr:cNvSpPr txBox="1"/>
      </xdr:nvSpPr>
      <xdr:spPr>
        <a:xfrm>
          <a:off x="2844800" y="13596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119,273</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93005</xdr:rowOff>
    </xdr:from>
    <xdr:to>
      <xdr:col>3</xdr:col>
      <xdr:colOff>330200</xdr:colOff>
      <xdr:row>81</xdr:row>
      <xdr:rowOff>23155</xdr:rowOff>
    </xdr:to>
    <xdr:sp macro="" textlink="">
      <xdr:nvSpPr>
        <xdr:cNvPr id="219" name="円/楕円 218"/>
        <xdr:cNvSpPr/>
      </xdr:nvSpPr>
      <xdr:spPr>
        <a:xfrm>
          <a:off x="2286000" y="13809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33332</xdr:rowOff>
    </xdr:from>
    <xdr:ext cx="762000" cy="259045"/>
    <xdr:sp macro="" textlink="">
      <xdr:nvSpPr>
        <xdr:cNvPr id="220" name="テキスト ボックス 219"/>
        <xdr:cNvSpPr txBox="1"/>
      </xdr:nvSpPr>
      <xdr:spPr>
        <a:xfrm>
          <a:off x="1955800" y="13577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114,705</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101789</xdr:rowOff>
    </xdr:from>
    <xdr:to>
      <xdr:col>2</xdr:col>
      <xdr:colOff>127000</xdr:colOff>
      <xdr:row>81</xdr:row>
      <xdr:rowOff>31939</xdr:rowOff>
    </xdr:to>
    <xdr:sp macro="" textlink="">
      <xdr:nvSpPr>
        <xdr:cNvPr id="221" name="円/楕円 220"/>
        <xdr:cNvSpPr/>
      </xdr:nvSpPr>
      <xdr:spPr>
        <a:xfrm>
          <a:off x="1397000" y="13817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42116</xdr:rowOff>
    </xdr:from>
    <xdr:ext cx="762000" cy="259045"/>
    <xdr:sp macro="" textlink="">
      <xdr:nvSpPr>
        <xdr:cNvPr id="222" name="テキスト ボックス 221"/>
        <xdr:cNvSpPr txBox="1"/>
      </xdr:nvSpPr>
      <xdr:spPr>
        <a:xfrm>
          <a:off x="1066800" y="13586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116,889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itchFamily="50" charset="-128"/>
              <a:ea typeface="ＭＳ Ｐゴシック" pitchFamily="50" charset="-128"/>
            </a:rPr>
            <a:t>　ラスパイレス指数については，Ｈ２３・Ｈ２４年度に国において給与削減が行われたことから１０３％を超える指数となっていたが，Ｈ２５年度においては全国市平均を約２ポイント下回り，類似団体内平均値も０．４ポイント下回ることから，今後も１００％を超えないよう給与担当課と密な連携を図り，現状を維持することを目標とす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28121</xdr:rowOff>
    </xdr:from>
    <xdr:to>
      <xdr:col>24</xdr:col>
      <xdr:colOff>558800</xdr:colOff>
      <xdr:row>87</xdr:row>
      <xdr:rowOff>125488</xdr:rowOff>
    </xdr:to>
    <xdr:cxnSp macro="">
      <xdr:nvCxnSpPr>
        <xdr:cNvPr id="253" name="直線コネクタ 252"/>
        <xdr:cNvCxnSpPr/>
      </xdr:nvCxnSpPr>
      <xdr:spPr>
        <a:xfrm flipV="1">
          <a:off x="17018000" y="13915571"/>
          <a:ext cx="0" cy="11260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97565</xdr:rowOff>
    </xdr:from>
    <xdr:ext cx="762000" cy="259045"/>
    <xdr:sp macro="" textlink="">
      <xdr:nvSpPr>
        <xdr:cNvPr id="254" name="給与水準   （国との比較）最小値テキスト"/>
        <xdr:cNvSpPr txBox="1"/>
      </xdr:nvSpPr>
      <xdr:spPr>
        <a:xfrm>
          <a:off x="17106900" y="1501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87</xdr:row>
      <xdr:rowOff>125488</xdr:rowOff>
    </xdr:from>
    <xdr:to>
      <xdr:col>24</xdr:col>
      <xdr:colOff>647700</xdr:colOff>
      <xdr:row>87</xdr:row>
      <xdr:rowOff>125488</xdr:rowOff>
    </xdr:to>
    <xdr:cxnSp macro="">
      <xdr:nvCxnSpPr>
        <xdr:cNvPr id="255" name="直線コネクタ 254"/>
        <xdr:cNvCxnSpPr/>
      </xdr:nvCxnSpPr>
      <xdr:spPr>
        <a:xfrm>
          <a:off x="16929100" y="1504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114498</xdr:rowOff>
    </xdr:from>
    <xdr:ext cx="762000" cy="259045"/>
    <xdr:sp macro="" textlink="">
      <xdr:nvSpPr>
        <xdr:cNvPr id="256"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28121</xdr:rowOff>
    </xdr:from>
    <xdr:to>
      <xdr:col>24</xdr:col>
      <xdr:colOff>647700</xdr:colOff>
      <xdr:row>81</xdr:row>
      <xdr:rowOff>28121</xdr:rowOff>
    </xdr:to>
    <xdr:cxnSp macro="">
      <xdr:nvCxnSpPr>
        <xdr:cNvPr id="257" name="直線コネクタ 256"/>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88295</xdr:rowOff>
    </xdr:from>
    <xdr:to>
      <xdr:col>24</xdr:col>
      <xdr:colOff>558800</xdr:colOff>
      <xdr:row>89</xdr:row>
      <xdr:rowOff>81341</xdr:rowOff>
    </xdr:to>
    <xdr:cxnSp macro="">
      <xdr:nvCxnSpPr>
        <xdr:cNvPr id="258" name="直線コネクタ 257"/>
        <xdr:cNvCxnSpPr/>
      </xdr:nvCxnSpPr>
      <xdr:spPr>
        <a:xfrm flipV="1">
          <a:off x="16179800" y="14490095"/>
          <a:ext cx="838200" cy="850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9"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60" name="フローチャート : 判断 259"/>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46868</xdr:rowOff>
    </xdr:from>
    <xdr:to>
      <xdr:col>23</xdr:col>
      <xdr:colOff>406400</xdr:colOff>
      <xdr:row>89</xdr:row>
      <xdr:rowOff>81341</xdr:rowOff>
    </xdr:to>
    <xdr:cxnSp macro="">
      <xdr:nvCxnSpPr>
        <xdr:cNvPr id="261" name="直線コネクタ 260"/>
        <xdr:cNvCxnSpPr/>
      </xdr:nvCxnSpPr>
      <xdr:spPr>
        <a:xfrm>
          <a:off x="15290800" y="15305918"/>
          <a:ext cx="889000" cy="34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133955</xdr:rowOff>
    </xdr:from>
    <xdr:to>
      <xdr:col>23</xdr:col>
      <xdr:colOff>457200</xdr:colOff>
      <xdr:row>90</xdr:row>
      <xdr:rowOff>64105</xdr:rowOff>
    </xdr:to>
    <xdr:sp macro="" textlink="">
      <xdr:nvSpPr>
        <xdr:cNvPr id="262" name="フローチャート : 判断 261"/>
        <xdr:cNvSpPr/>
      </xdr:nvSpPr>
      <xdr:spPr>
        <a:xfrm>
          <a:off x="16129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48882</xdr:rowOff>
    </xdr:from>
    <xdr:ext cx="736600" cy="259045"/>
    <xdr:sp macro="" textlink="">
      <xdr:nvSpPr>
        <xdr:cNvPr id="263" name="テキスト ボックス 262"/>
        <xdr:cNvSpPr txBox="1"/>
      </xdr:nvSpPr>
      <xdr:spPr>
        <a:xfrm>
          <a:off x="15798800" y="15479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29936</xdr:rowOff>
    </xdr:from>
    <xdr:to>
      <xdr:col>22</xdr:col>
      <xdr:colOff>203200</xdr:colOff>
      <xdr:row>89</xdr:row>
      <xdr:rowOff>46868</xdr:rowOff>
    </xdr:to>
    <xdr:cxnSp macro="">
      <xdr:nvCxnSpPr>
        <xdr:cNvPr id="264" name="直線コネクタ 263"/>
        <xdr:cNvCxnSpPr/>
      </xdr:nvCxnSpPr>
      <xdr:spPr>
        <a:xfrm>
          <a:off x="14401800" y="14260286"/>
          <a:ext cx="889000" cy="1045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133955</xdr:rowOff>
    </xdr:from>
    <xdr:to>
      <xdr:col>22</xdr:col>
      <xdr:colOff>254000</xdr:colOff>
      <xdr:row>90</xdr:row>
      <xdr:rowOff>64105</xdr:rowOff>
    </xdr:to>
    <xdr:sp macro="" textlink="">
      <xdr:nvSpPr>
        <xdr:cNvPr id="265" name="フローチャート : 判断 264"/>
        <xdr:cNvSpPr/>
      </xdr:nvSpPr>
      <xdr:spPr>
        <a:xfrm>
          <a:off x="15240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48882</xdr:rowOff>
    </xdr:from>
    <xdr:ext cx="762000" cy="259045"/>
    <xdr:sp macro="" textlink="">
      <xdr:nvSpPr>
        <xdr:cNvPr id="266" name="テキスト ボックス 265"/>
        <xdr:cNvSpPr txBox="1"/>
      </xdr:nvSpPr>
      <xdr:spPr>
        <a:xfrm>
          <a:off x="14909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29936</xdr:rowOff>
    </xdr:from>
    <xdr:to>
      <xdr:col>21</xdr:col>
      <xdr:colOff>0</xdr:colOff>
      <xdr:row>83</xdr:row>
      <xdr:rowOff>110368</xdr:rowOff>
    </xdr:to>
    <xdr:cxnSp macro="">
      <xdr:nvCxnSpPr>
        <xdr:cNvPr id="267" name="直線コネクタ 266"/>
        <xdr:cNvCxnSpPr/>
      </xdr:nvCxnSpPr>
      <xdr:spPr>
        <a:xfrm flipV="1">
          <a:off x="13512800" y="14260286"/>
          <a:ext cx="889000" cy="8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162984</xdr:rowOff>
    </xdr:from>
    <xdr:to>
      <xdr:col>21</xdr:col>
      <xdr:colOff>50800</xdr:colOff>
      <xdr:row>84</xdr:row>
      <xdr:rowOff>93134</xdr:rowOff>
    </xdr:to>
    <xdr:sp macro="" textlink="">
      <xdr:nvSpPr>
        <xdr:cNvPr id="268" name="フローチャート : 判断 267"/>
        <xdr:cNvSpPr/>
      </xdr:nvSpPr>
      <xdr:spPr>
        <a:xfrm>
          <a:off x="14351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77911</xdr:rowOff>
    </xdr:from>
    <xdr:ext cx="762000" cy="259045"/>
    <xdr:sp macro="" textlink="">
      <xdr:nvSpPr>
        <xdr:cNvPr id="269" name="テキスト ボックス 268"/>
        <xdr:cNvSpPr txBox="1"/>
      </xdr:nvSpPr>
      <xdr:spPr>
        <a:xfrm>
          <a:off x="14020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151493</xdr:rowOff>
    </xdr:from>
    <xdr:to>
      <xdr:col>19</xdr:col>
      <xdr:colOff>533400</xdr:colOff>
      <xdr:row>84</xdr:row>
      <xdr:rowOff>81643</xdr:rowOff>
    </xdr:to>
    <xdr:sp macro="" textlink="">
      <xdr:nvSpPr>
        <xdr:cNvPr id="270" name="フローチャート : 判断 269"/>
        <xdr:cNvSpPr/>
      </xdr:nvSpPr>
      <xdr:spPr>
        <a:xfrm>
          <a:off x="13462000" y="1438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66420</xdr:rowOff>
    </xdr:from>
    <xdr:ext cx="762000" cy="259045"/>
    <xdr:sp macro="" textlink="">
      <xdr:nvSpPr>
        <xdr:cNvPr id="271" name="テキスト ボックス 270"/>
        <xdr:cNvSpPr txBox="1"/>
      </xdr:nvSpPr>
      <xdr:spPr>
        <a:xfrm>
          <a:off x="13131800" y="1446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37495</xdr:rowOff>
    </xdr:from>
    <xdr:to>
      <xdr:col>24</xdr:col>
      <xdr:colOff>609600</xdr:colOff>
      <xdr:row>84</xdr:row>
      <xdr:rowOff>139095</xdr:rowOff>
    </xdr:to>
    <xdr:sp macro="" textlink="">
      <xdr:nvSpPr>
        <xdr:cNvPr id="277" name="円/楕円 276"/>
        <xdr:cNvSpPr/>
      </xdr:nvSpPr>
      <xdr:spPr>
        <a:xfrm>
          <a:off x="16967200" y="1443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54022</xdr:rowOff>
    </xdr:from>
    <xdr:ext cx="762000" cy="259045"/>
    <xdr:sp macro="" textlink="">
      <xdr:nvSpPr>
        <xdr:cNvPr id="278" name="給与水準   （国との比較）該当値テキスト"/>
        <xdr:cNvSpPr txBox="1"/>
      </xdr:nvSpPr>
      <xdr:spPr>
        <a:xfrm>
          <a:off x="17106900" y="1428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30541</xdr:rowOff>
    </xdr:from>
    <xdr:to>
      <xdr:col>23</xdr:col>
      <xdr:colOff>457200</xdr:colOff>
      <xdr:row>89</xdr:row>
      <xdr:rowOff>132141</xdr:rowOff>
    </xdr:to>
    <xdr:sp macro="" textlink="">
      <xdr:nvSpPr>
        <xdr:cNvPr id="279" name="円/楕円 278"/>
        <xdr:cNvSpPr/>
      </xdr:nvSpPr>
      <xdr:spPr>
        <a:xfrm>
          <a:off x="16129000" y="15289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142318</xdr:rowOff>
    </xdr:from>
    <xdr:ext cx="736600" cy="259045"/>
    <xdr:sp macro="" textlink="">
      <xdr:nvSpPr>
        <xdr:cNvPr id="280" name="テキスト ボックス 279"/>
        <xdr:cNvSpPr txBox="1"/>
      </xdr:nvSpPr>
      <xdr:spPr>
        <a:xfrm>
          <a:off x="15798800" y="150584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167518</xdr:rowOff>
    </xdr:from>
    <xdr:to>
      <xdr:col>22</xdr:col>
      <xdr:colOff>254000</xdr:colOff>
      <xdr:row>89</xdr:row>
      <xdr:rowOff>97668</xdr:rowOff>
    </xdr:to>
    <xdr:sp macro="" textlink="">
      <xdr:nvSpPr>
        <xdr:cNvPr id="281" name="円/楕円 280"/>
        <xdr:cNvSpPr/>
      </xdr:nvSpPr>
      <xdr:spPr>
        <a:xfrm>
          <a:off x="15240000" y="15255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107845</xdr:rowOff>
    </xdr:from>
    <xdr:ext cx="762000" cy="259045"/>
    <xdr:sp macro="" textlink="">
      <xdr:nvSpPr>
        <xdr:cNvPr id="282" name="テキスト ボックス 281"/>
        <xdr:cNvSpPr txBox="1"/>
      </xdr:nvSpPr>
      <xdr:spPr>
        <a:xfrm>
          <a:off x="14909800" y="15023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150586</xdr:rowOff>
    </xdr:from>
    <xdr:to>
      <xdr:col>21</xdr:col>
      <xdr:colOff>50800</xdr:colOff>
      <xdr:row>83</xdr:row>
      <xdr:rowOff>80736</xdr:rowOff>
    </xdr:to>
    <xdr:sp macro="" textlink="">
      <xdr:nvSpPr>
        <xdr:cNvPr id="283" name="円/楕円 282"/>
        <xdr:cNvSpPr/>
      </xdr:nvSpPr>
      <xdr:spPr>
        <a:xfrm>
          <a:off x="143510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90913</xdr:rowOff>
    </xdr:from>
    <xdr:ext cx="762000" cy="259045"/>
    <xdr:sp macro="" textlink="">
      <xdr:nvSpPr>
        <xdr:cNvPr id="284" name="テキスト ボックス 283"/>
        <xdr:cNvSpPr txBox="1"/>
      </xdr:nvSpPr>
      <xdr:spPr>
        <a:xfrm>
          <a:off x="14020800" y="13978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59568</xdr:rowOff>
    </xdr:from>
    <xdr:to>
      <xdr:col>19</xdr:col>
      <xdr:colOff>533400</xdr:colOff>
      <xdr:row>83</xdr:row>
      <xdr:rowOff>161168</xdr:rowOff>
    </xdr:to>
    <xdr:sp macro="" textlink="">
      <xdr:nvSpPr>
        <xdr:cNvPr id="285" name="円/楕円 284"/>
        <xdr:cNvSpPr/>
      </xdr:nvSpPr>
      <xdr:spPr>
        <a:xfrm>
          <a:off x="13462000" y="1428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171345</xdr:rowOff>
    </xdr:from>
    <xdr:ext cx="762000" cy="259045"/>
    <xdr:sp macro="" textlink="">
      <xdr:nvSpPr>
        <xdr:cNvPr id="286" name="テキスト ボックス 285"/>
        <xdr:cNvSpPr txBox="1"/>
      </xdr:nvSpPr>
      <xdr:spPr>
        <a:xfrm>
          <a:off x="13131800" y="14058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itchFamily="50" charset="-128"/>
              <a:ea typeface="ＭＳ Ｐゴシック" pitchFamily="50" charset="-128"/>
            </a:rPr>
            <a:t>　平成２２年度に作成された定員管理計画により新規採用職員数の抑制を進めてきた結果，当市の一般職員等の人数は３７０人となり前年度から１名減となっているが，人口減少もあり人口千人当たりの職員数は前年度と比較して０．１人増加している。</a:t>
          </a:r>
          <a:endParaRPr kumimoji="1" lang="en-US" altLang="ja-JP"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類似団体内平均値を下回る状況ではあるが全国平均および県平均には及ばない状況であるため，それらに少しでも数値を近付けるため職員数削減の取組を続けていく方針である。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3" name="直線コネクタ 302"/>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4" name="テキスト ボックス 303"/>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5" name="直線コネクタ 304"/>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6" name="テキスト ボックス 305"/>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7" name="直線コネクタ 306"/>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8" name="テキスト ボックス 307"/>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9" name="直線コネクタ 30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0" name="テキスト ボックス 30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1" name="直線コネクタ 310"/>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2" name="テキスト ボックス 311"/>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3" name="直線コネクタ 312"/>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4" name="テキスト ボックス 313"/>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5" name="直線コネクタ 314"/>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6" name="テキスト ボックス 315"/>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7" name="直線コネクタ 31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8" name="テキスト ボックス 31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87788</xdr:rowOff>
    </xdr:from>
    <xdr:to>
      <xdr:col>24</xdr:col>
      <xdr:colOff>558800</xdr:colOff>
      <xdr:row>67</xdr:row>
      <xdr:rowOff>21193</xdr:rowOff>
    </xdr:to>
    <xdr:cxnSp macro="">
      <xdr:nvCxnSpPr>
        <xdr:cNvPr id="320" name="直線コネクタ 319"/>
        <xdr:cNvCxnSpPr/>
      </xdr:nvCxnSpPr>
      <xdr:spPr>
        <a:xfrm flipV="1">
          <a:off x="17018000" y="10031888"/>
          <a:ext cx="0" cy="14764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164720</xdr:rowOff>
    </xdr:from>
    <xdr:ext cx="762000" cy="259045"/>
    <xdr:sp macro="" textlink="">
      <xdr:nvSpPr>
        <xdr:cNvPr id="321" name="定員管理の状況最小値テキスト"/>
        <xdr:cNvSpPr txBox="1"/>
      </xdr:nvSpPr>
      <xdr:spPr>
        <a:xfrm>
          <a:off x="17106900" y="11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14.73</a:t>
          </a:r>
          <a:endParaRPr kumimoji="1" lang="ja-JP" altLang="en-US" sz="1000" b="1">
            <a:latin typeface="ＭＳ Ｐゴシック"/>
          </a:endParaRPr>
        </a:p>
      </xdr:txBody>
    </xdr:sp>
    <xdr:clientData/>
  </xdr:oneCellAnchor>
  <xdr:twoCellAnchor>
    <xdr:from>
      <xdr:col>24</xdr:col>
      <xdr:colOff>469900</xdr:colOff>
      <xdr:row>67</xdr:row>
      <xdr:rowOff>21193</xdr:rowOff>
    </xdr:from>
    <xdr:to>
      <xdr:col>24</xdr:col>
      <xdr:colOff>647700</xdr:colOff>
      <xdr:row>67</xdr:row>
      <xdr:rowOff>21193</xdr:rowOff>
    </xdr:to>
    <xdr:cxnSp macro="">
      <xdr:nvCxnSpPr>
        <xdr:cNvPr id="322" name="直線コネクタ 321"/>
        <xdr:cNvCxnSpPr/>
      </xdr:nvCxnSpPr>
      <xdr:spPr>
        <a:xfrm>
          <a:off x="16929100" y="1150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2715</xdr:rowOff>
    </xdr:from>
    <xdr:ext cx="762000" cy="259045"/>
    <xdr:sp macro="" textlink="">
      <xdr:nvSpPr>
        <xdr:cNvPr id="323" name="定員管理の状況最大値テキスト"/>
        <xdr:cNvSpPr txBox="1"/>
      </xdr:nvSpPr>
      <xdr:spPr>
        <a:xfrm>
          <a:off x="17106900" y="97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4.94</a:t>
          </a:r>
          <a:endParaRPr kumimoji="1" lang="ja-JP" altLang="en-US" sz="1000" b="1">
            <a:latin typeface="ＭＳ Ｐゴシック"/>
          </a:endParaRPr>
        </a:p>
      </xdr:txBody>
    </xdr:sp>
    <xdr:clientData/>
  </xdr:oneCellAnchor>
  <xdr:twoCellAnchor>
    <xdr:from>
      <xdr:col>24</xdr:col>
      <xdr:colOff>469900</xdr:colOff>
      <xdr:row>58</xdr:row>
      <xdr:rowOff>87788</xdr:rowOff>
    </xdr:from>
    <xdr:to>
      <xdr:col>24</xdr:col>
      <xdr:colOff>647700</xdr:colOff>
      <xdr:row>58</xdr:row>
      <xdr:rowOff>87788</xdr:rowOff>
    </xdr:to>
    <xdr:cxnSp macro="">
      <xdr:nvCxnSpPr>
        <xdr:cNvPr id="324" name="直線コネクタ 323"/>
        <xdr:cNvCxnSpPr/>
      </xdr:nvCxnSpPr>
      <xdr:spPr>
        <a:xfrm>
          <a:off x="16929100" y="10031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57547</xdr:rowOff>
    </xdr:from>
    <xdr:to>
      <xdr:col>24</xdr:col>
      <xdr:colOff>558800</xdr:colOff>
      <xdr:row>61</xdr:row>
      <xdr:rowOff>72628</xdr:rowOff>
    </xdr:to>
    <xdr:cxnSp macro="">
      <xdr:nvCxnSpPr>
        <xdr:cNvPr id="325" name="直線コネクタ 324"/>
        <xdr:cNvCxnSpPr/>
      </xdr:nvCxnSpPr>
      <xdr:spPr>
        <a:xfrm>
          <a:off x="16179800" y="10515997"/>
          <a:ext cx="838200" cy="1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116064</xdr:rowOff>
    </xdr:from>
    <xdr:ext cx="762000" cy="259045"/>
    <xdr:sp macro="" textlink="">
      <xdr:nvSpPr>
        <xdr:cNvPr id="326" name="定員管理の状況平均値テキスト"/>
        <xdr:cNvSpPr txBox="1"/>
      </xdr:nvSpPr>
      <xdr:spPr>
        <a:xfrm>
          <a:off x="17106900" y="10574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143987</xdr:rowOff>
    </xdr:from>
    <xdr:to>
      <xdr:col>24</xdr:col>
      <xdr:colOff>609600</xdr:colOff>
      <xdr:row>62</xdr:row>
      <xdr:rowOff>74137</xdr:rowOff>
    </xdr:to>
    <xdr:sp macro="" textlink="">
      <xdr:nvSpPr>
        <xdr:cNvPr id="327" name="フローチャート : 判断 326"/>
        <xdr:cNvSpPr/>
      </xdr:nvSpPr>
      <xdr:spPr>
        <a:xfrm>
          <a:off x="169672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57547</xdr:rowOff>
    </xdr:from>
    <xdr:to>
      <xdr:col>23</xdr:col>
      <xdr:colOff>406400</xdr:colOff>
      <xdr:row>61</xdr:row>
      <xdr:rowOff>66596</xdr:rowOff>
    </xdr:to>
    <xdr:cxnSp macro="">
      <xdr:nvCxnSpPr>
        <xdr:cNvPr id="328" name="直線コネクタ 327"/>
        <xdr:cNvCxnSpPr/>
      </xdr:nvCxnSpPr>
      <xdr:spPr>
        <a:xfrm flipV="1">
          <a:off x="15290800" y="10515997"/>
          <a:ext cx="889000" cy="9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154543</xdr:rowOff>
    </xdr:from>
    <xdr:to>
      <xdr:col>23</xdr:col>
      <xdr:colOff>457200</xdr:colOff>
      <xdr:row>62</xdr:row>
      <xdr:rowOff>84693</xdr:rowOff>
    </xdr:to>
    <xdr:sp macro="" textlink="">
      <xdr:nvSpPr>
        <xdr:cNvPr id="329" name="フローチャート : 判断 328"/>
        <xdr:cNvSpPr/>
      </xdr:nvSpPr>
      <xdr:spPr>
        <a:xfrm>
          <a:off x="16129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69470</xdr:rowOff>
    </xdr:from>
    <xdr:ext cx="736600" cy="259045"/>
    <xdr:sp macro="" textlink="">
      <xdr:nvSpPr>
        <xdr:cNvPr id="330" name="テキスト ボックス 329"/>
        <xdr:cNvSpPr txBox="1"/>
      </xdr:nvSpPr>
      <xdr:spPr>
        <a:xfrm>
          <a:off x="15798800" y="10699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66596</xdr:rowOff>
    </xdr:from>
    <xdr:to>
      <xdr:col>22</xdr:col>
      <xdr:colOff>203200</xdr:colOff>
      <xdr:row>61</xdr:row>
      <xdr:rowOff>83185</xdr:rowOff>
    </xdr:to>
    <xdr:cxnSp macro="">
      <xdr:nvCxnSpPr>
        <xdr:cNvPr id="331" name="直線コネクタ 330"/>
        <xdr:cNvCxnSpPr/>
      </xdr:nvCxnSpPr>
      <xdr:spPr>
        <a:xfrm flipV="1">
          <a:off x="14401800" y="10525046"/>
          <a:ext cx="889000" cy="16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4207</xdr:rowOff>
    </xdr:from>
    <xdr:to>
      <xdr:col>22</xdr:col>
      <xdr:colOff>254000</xdr:colOff>
      <xdr:row>62</xdr:row>
      <xdr:rowOff>105807</xdr:rowOff>
    </xdr:to>
    <xdr:sp macro="" textlink="">
      <xdr:nvSpPr>
        <xdr:cNvPr id="332" name="フローチャート : 判断 331"/>
        <xdr:cNvSpPr/>
      </xdr:nvSpPr>
      <xdr:spPr>
        <a:xfrm>
          <a:off x="15240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90584</xdr:rowOff>
    </xdr:from>
    <xdr:ext cx="762000" cy="259045"/>
    <xdr:sp macro="" textlink="">
      <xdr:nvSpPr>
        <xdr:cNvPr id="333" name="テキスト ボックス 332"/>
        <xdr:cNvSpPr txBox="1"/>
      </xdr:nvSpPr>
      <xdr:spPr>
        <a:xfrm>
          <a:off x="14909800" y="1072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83185</xdr:rowOff>
    </xdr:from>
    <xdr:to>
      <xdr:col>21</xdr:col>
      <xdr:colOff>0</xdr:colOff>
      <xdr:row>61</xdr:row>
      <xdr:rowOff>113347</xdr:rowOff>
    </xdr:to>
    <xdr:cxnSp macro="">
      <xdr:nvCxnSpPr>
        <xdr:cNvPr id="334" name="直線コネクタ 333"/>
        <xdr:cNvCxnSpPr/>
      </xdr:nvCxnSpPr>
      <xdr:spPr>
        <a:xfrm flipV="1">
          <a:off x="13512800" y="10541635"/>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76597</xdr:rowOff>
    </xdr:from>
    <xdr:to>
      <xdr:col>21</xdr:col>
      <xdr:colOff>50800</xdr:colOff>
      <xdr:row>63</xdr:row>
      <xdr:rowOff>6747</xdr:rowOff>
    </xdr:to>
    <xdr:sp macro="" textlink="">
      <xdr:nvSpPr>
        <xdr:cNvPr id="335" name="フローチャート : 判断 334"/>
        <xdr:cNvSpPr/>
      </xdr:nvSpPr>
      <xdr:spPr>
        <a:xfrm>
          <a:off x="14351000" y="10706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162974</xdr:rowOff>
    </xdr:from>
    <xdr:ext cx="762000" cy="259045"/>
    <xdr:sp macro="" textlink="">
      <xdr:nvSpPr>
        <xdr:cNvPr id="336" name="テキスト ボックス 335"/>
        <xdr:cNvSpPr txBox="1"/>
      </xdr:nvSpPr>
      <xdr:spPr>
        <a:xfrm>
          <a:off x="14020800" y="10792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90170</xdr:rowOff>
    </xdr:from>
    <xdr:to>
      <xdr:col>19</xdr:col>
      <xdr:colOff>533400</xdr:colOff>
      <xdr:row>63</xdr:row>
      <xdr:rowOff>20320</xdr:rowOff>
    </xdr:to>
    <xdr:sp macro="" textlink="">
      <xdr:nvSpPr>
        <xdr:cNvPr id="337" name="フローチャート : 判断 336"/>
        <xdr:cNvSpPr/>
      </xdr:nvSpPr>
      <xdr:spPr>
        <a:xfrm>
          <a:off x="13462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5097</xdr:rowOff>
    </xdr:from>
    <xdr:ext cx="762000" cy="259045"/>
    <xdr:sp macro="" textlink="">
      <xdr:nvSpPr>
        <xdr:cNvPr id="338" name="テキスト ボックス 337"/>
        <xdr:cNvSpPr txBox="1"/>
      </xdr:nvSpPr>
      <xdr:spPr>
        <a:xfrm>
          <a:off x="13131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9" name="テキスト ボックス 33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0" name="テキスト ボックス 33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1" name="テキスト ボックス 34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2" name="テキスト ボックス 34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3" name="テキスト ボックス 34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21828</xdr:rowOff>
    </xdr:from>
    <xdr:to>
      <xdr:col>24</xdr:col>
      <xdr:colOff>609600</xdr:colOff>
      <xdr:row>61</xdr:row>
      <xdr:rowOff>123428</xdr:rowOff>
    </xdr:to>
    <xdr:sp macro="" textlink="">
      <xdr:nvSpPr>
        <xdr:cNvPr id="344" name="円/楕円 343"/>
        <xdr:cNvSpPr/>
      </xdr:nvSpPr>
      <xdr:spPr>
        <a:xfrm>
          <a:off x="16967200" y="10480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38355</xdr:rowOff>
    </xdr:from>
    <xdr:ext cx="762000" cy="259045"/>
    <xdr:sp macro="" textlink="">
      <xdr:nvSpPr>
        <xdr:cNvPr id="345" name="定員管理の状況該当値テキスト"/>
        <xdr:cNvSpPr txBox="1"/>
      </xdr:nvSpPr>
      <xdr:spPr>
        <a:xfrm>
          <a:off x="17106900" y="1032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6747</xdr:rowOff>
    </xdr:from>
    <xdr:to>
      <xdr:col>23</xdr:col>
      <xdr:colOff>457200</xdr:colOff>
      <xdr:row>61</xdr:row>
      <xdr:rowOff>108347</xdr:rowOff>
    </xdr:to>
    <xdr:sp macro="" textlink="">
      <xdr:nvSpPr>
        <xdr:cNvPr id="346" name="円/楕円 345"/>
        <xdr:cNvSpPr/>
      </xdr:nvSpPr>
      <xdr:spPr>
        <a:xfrm>
          <a:off x="16129000" y="10465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118524</xdr:rowOff>
    </xdr:from>
    <xdr:ext cx="736600" cy="259045"/>
    <xdr:sp macro="" textlink="">
      <xdr:nvSpPr>
        <xdr:cNvPr id="347" name="テキスト ボックス 346"/>
        <xdr:cNvSpPr txBox="1"/>
      </xdr:nvSpPr>
      <xdr:spPr>
        <a:xfrm>
          <a:off x="15798800" y="102340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15796</xdr:rowOff>
    </xdr:from>
    <xdr:to>
      <xdr:col>22</xdr:col>
      <xdr:colOff>254000</xdr:colOff>
      <xdr:row>61</xdr:row>
      <xdr:rowOff>117396</xdr:rowOff>
    </xdr:to>
    <xdr:sp macro="" textlink="">
      <xdr:nvSpPr>
        <xdr:cNvPr id="348" name="円/楕円 347"/>
        <xdr:cNvSpPr/>
      </xdr:nvSpPr>
      <xdr:spPr>
        <a:xfrm>
          <a:off x="15240000" y="1047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127573</xdr:rowOff>
    </xdr:from>
    <xdr:ext cx="762000" cy="259045"/>
    <xdr:sp macro="" textlink="">
      <xdr:nvSpPr>
        <xdr:cNvPr id="349" name="テキスト ボックス 348"/>
        <xdr:cNvSpPr txBox="1"/>
      </xdr:nvSpPr>
      <xdr:spPr>
        <a:xfrm>
          <a:off x="14909800" y="10243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32385</xdr:rowOff>
    </xdr:from>
    <xdr:to>
      <xdr:col>21</xdr:col>
      <xdr:colOff>50800</xdr:colOff>
      <xdr:row>61</xdr:row>
      <xdr:rowOff>133985</xdr:rowOff>
    </xdr:to>
    <xdr:sp macro="" textlink="">
      <xdr:nvSpPr>
        <xdr:cNvPr id="350" name="円/楕円 349"/>
        <xdr:cNvSpPr/>
      </xdr:nvSpPr>
      <xdr:spPr>
        <a:xfrm>
          <a:off x="14351000" y="1049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144162</xdr:rowOff>
    </xdr:from>
    <xdr:ext cx="762000" cy="259045"/>
    <xdr:sp macro="" textlink="">
      <xdr:nvSpPr>
        <xdr:cNvPr id="351" name="テキスト ボックス 350"/>
        <xdr:cNvSpPr txBox="1"/>
      </xdr:nvSpPr>
      <xdr:spPr>
        <a:xfrm>
          <a:off x="14020800" y="10259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62547</xdr:rowOff>
    </xdr:from>
    <xdr:to>
      <xdr:col>19</xdr:col>
      <xdr:colOff>533400</xdr:colOff>
      <xdr:row>61</xdr:row>
      <xdr:rowOff>164147</xdr:rowOff>
    </xdr:to>
    <xdr:sp macro="" textlink="">
      <xdr:nvSpPr>
        <xdr:cNvPr id="352" name="円/楕円 351"/>
        <xdr:cNvSpPr/>
      </xdr:nvSpPr>
      <xdr:spPr>
        <a:xfrm>
          <a:off x="13462000" y="10520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2874</xdr:rowOff>
    </xdr:from>
    <xdr:ext cx="762000" cy="259045"/>
    <xdr:sp macro="" textlink="">
      <xdr:nvSpPr>
        <xdr:cNvPr id="353" name="テキスト ボックス 352"/>
        <xdr:cNvSpPr txBox="1"/>
      </xdr:nvSpPr>
      <xdr:spPr>
        <a:xfrm>
          <a:off x="13131800" y="10289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4" name="正方形/長方形 35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5" name="テキスト ボックス 35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6" name="テキスト ボックス 35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7" name="正方形/長方形 35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8" name="正方形/長方形 35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9" name="正方形/長方形 35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0" name="正方形/長方形 35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1" name="正方形/長方形 36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2" name="正方形/長方形 36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3" name="正方形/長方形 36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4" name="正方形/長方形 36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5" name="正方形/長方形 36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6" name="テキスト ボックス 36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ＭＳ Ｐゴシック" pitchFamily="50" charset="-128"/>
              <a:ea typeface="ＭＳ Ｐゴシック" pitchFamily="50" charset="-128"/>
              <a:cs typeface="+mn-cs"/>
            </a:rPr>
            <a:t>　</a:t>
          </a:r>
          <a:r>
            <a:rPr kumimoji="1" lang="ja-JP" altLang="ja-JP" sz="1300">
              <a:solidFill>
                <a:schemeClr val="dk1"/>
              </a:solidFill>
              <a:latin typeface="ＭＳ Ｐゴシック" pitchFamily="50" charset="-128"/>
              <a:ea typeface="ＭＳ Ｐゴシック" pitchFamily="50" charset="-128"/>
              <a:cs typeface="+mn-cs"/>
            </a:rPr>
            <a:t>実質公債費比率は</a:t>
          </a:r>
          <a:r>
            <a:rPr kumimoji="1" lang="ja-JP" altLang="en-US" sz="1300">
              <a:solidFill>
                <a:schemeClr val="dk1"/>
              </a:solidFill>
              <a:latin typeface="ＭＳ Ｐゴシック" pitchFamily="50" charset="-128"/>
              <a:ea typeface="ＭＳ Ｐゴシック" pitchFamily="50" charset="-128"/>
              <a:cs typeface="+mn-cs"/>
            </a:rPr>
            <a:t>合併特例債及び臨時財政対策債の償還額が増加しているが，基準財政需要額算入額も増加しているため，前年度と比較して０．９ポイント改善している。また類似団体平均と比較しても３．９ポイント，類似団体内順位も８位と比較的健全なレベルを維持していると思われるが，今後も合併特例債等の発行が増える見込みであることから，当市としてこれまでの計画と同様にピークが１７％を超えないように地方債の発行を計画的に行う方針である。</a:t>
          </a:r>
          <a:endParaRPr kumimoji="1" lang="en-US" altLang="ja-JP" sz="1300">
            <a:solidFill>
              <a:schemeClr val="dk1"/>
            </a:solidFill>
            <a:latin typeface="ＭＳ Ｐゴシック" pitchFamily="50" charset="-128"/>
            <a:ea typeface="ＭＳ Ｐゴシック" pitchFamily="50" charset="-128"/>
            <a:cs typeface="+mn-cs"/>
          </a:endParaRPr>
        </a:p>
      </xdr:txBody>
    </xdr:sp>
    <xdr:clientData/>
  </xdr:twoCellAnchor>
  <xdr:oneCellAnchor>
    <xdr:from>
      <xdr:col>18</xdr:col>
      <xdr:colOff>444500</xdr:colOff>
      <xdr:row>32</xdr:row>
      <xdr:rowOff>101600</xdr:rowOff>
    </xdr:from>
    <xdr:ext cx="298543" cy="225703"/>
    <xdr:sp macro="" textlink="">
      <xdr:nvSpPr>
        <xdr:cNvPr id="367" name="テキスト ボックス 36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8" name="直線コネクタ 36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9" name="テキスト ボックス 36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70" name="直線コネクタ 36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71" name="テキスト ボックス 37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2" name="直線コネクタ 37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3" name="テキスト ボックス 37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4" name="直線コネクタ 37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5" name="テキスト ボックス 37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6" name="直線コネクタ 37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7" name="テキスト ボックス 37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8" name="直線コネクタ 37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9" name="テキスト ボックス 37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0" name="直線コネクタ 37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46143</xdr:rowOff>
    </xdr:from>
    <xdr:to>
      <xdr:col>24</xdr:col>
      <xdr:colOff>558800</xdr:colOff>
      <xdr:row>44</xdr:row>
      <xdr:rowOff>116840</xdr:rowOff>
    </xdr:to>
    <xdr:cxnSp macro="">
      <xdr:nvCxnSpPr>
        <xdr:cNvPr id="382" name="直線コネクタ 381"/>
        <xdr:cNvCxnSpPr/>
      </xdr:nvCxnSpPr>
      <xdr:spPr>
        <a:xfrm flipV="1">
          <a:off x="17018000" y="6389793"/>
          <a:ext cx="0" cy="12708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83"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84" name="直線コネクタ 383"/>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132520</xdr:rowOff>
    </xdr:from>
    <xdr:ext cx="762000" cy="259045"/>
    <xdr:sp macro="" textlink="">
      <xdr:nvSpPr>
        <xdr:cNvPr id="385" name="公債費負担の状況最大値テキスト"/>
        <xdr:cNvSpPr txBox="1"/>
      </xdr:nvSpPr>
      <xdr:spPr>
        <a:xfrm>
          <a:off x="17106900" y="613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24</xdr:col>
      <xdr:colOff>469900</xdr:colOff>
      <xdr:row>37</xdr:row>
      <xdr:rowOff>46143</xdr:rowOff>
    </xdr:from>
    <xdr:to>
      <xdr:col>24</xdr:col>
      <xdr:colOff>647700</xdr:colOff>
      <xdr:row>37</xdr:row>
      <xdr:rowOff>46143</xdr:rowOff>
    </xdr:to>
    <xdr:cxnSp macro="">
      <xdr:nvCxnSpPr>
        <xdr:cNvPr id="386" name="直線コネクタ 385"/>
        <xdr:cNvCxnSpPr/>
      </xdr:nvCxnSpPr>
      <xdr:spPr>
        <a:xfrm>
          <a:off x="16929100" y="6389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105410</xdr:rowOff>
    </xdr:from>
    <xdr:to>
      <xdr:col>24</xdr:col>
      <xdr:colOff>558800</xdr:colOff>
      <xdr:row>40</xdr:row>
      <xdr:rowOff>6350</xdr:rowOff>
    </xdr:to>
    <xdr:cxnSp macro="">
      <xdr:nvCxnSpPr>
        <xdr:cNvPr id="387" name="直線コネクタ 386"/>
        <xdr:cNvCxnSpPr/>
      </xdr:nvCxnSpPr>
      <xdr:spPr>
        <a:xfrm flipV="1">
          <a:off x="16179800" y="6791960"/>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168927</xdr:rowOff>
    </xdr:from>
    <xdr:ext cx="762000" cy="259045"/>
    <xdr:sp macro="" textlink="">
      <xdr:nvSpPr>
        <xdr:cNvPr id="388" name="公債費負担の状況平均値テキスト"/>
        <xdr:cNvSpPr txBox="1"/>
      </xdr:nvSpPr>
      <xdr:spPr>
        <a:xfrm>
          <a:off x="17106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25400</xdr:rowOff>
    </xdr:from>
    <xdr:to>
      <xdr:col>24</xdr:col>
      <xdr:colOff>609600</xdr:colOff>
      <xdr:row>41</xdr:row>
      <xdr:rowOff>127000</xdr:rowOff>
    </xdr:to>
    <xdr:sp macro="" textlink="">
      <xdr:nvSpPr>
        <xdr:cNvPr id="389" name="フローチャート : 判断 388"/>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6350</xdr:rowOff>
    </xdr:from>
    <xdr:to>
      <xdr:col>23</xdr:col>
      <xdr:colOff>406400</xdr:colOff>
      <xdr:row>40</xdr:row>
      <xdr:rowOff>70696</xdr:rowOff>
    </xdr:to>
    <xdr:cxnSp macro="">
      <xdr:nvCxnSpPr>
        <xdr:cNvPr id="390" name="直線コネクタ 389"/>
        <xdr:cNvCxnSpPr/>
      </xdr:nvCxnSpPr>
      <xdr:spPr>
        <a:xfrm flipV="1">
          <a:off x="15290800" y="6864350"/>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97790</xdr:rowOff>
    </xdr:from>
    <xdr:to>
      <xdr:col>23</xdr:col>
      <xdr:colOff>457200</xdr:colOff>
      <xdr:row>42</xdr:row>
      <xdr:rowOff>27940</xdr:rowOff>
    </xdr:to>
    <xdr:sp macro="" textlink="">
      <xdr:nvSpPr>
        <xdr:cNvPr id="391" name="フローチャート : 判断 390"/>
        <xdr:cNvSpPr/>
      </xdr:nvSpPr>
      <xdr:spPr>
        <a:xfrm>
          <a:off x="16129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12717</xdr:rowOff>
    </xdr:from>
    <xdr:ext cx="736600" cy="259045"/>
    <xdr:sp macro="" textlink="">
      <xdr:nvSpPr>
        <xdr:cNvPr id="392" name="テキスト ボックス 391"/>
        <xdr:cNvSpPr txBox="1"/>
      </xdr:nvSpPr>
      <xdr:spPr>
        <a:xfrm>
          <a:off x="15798800" y="721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70696</xdr:rowOff>
    </xdr:from>
    <xdr:to>
      <xdr:col>22</xdr:col>
      <xdr:colOff>203200</xdr:colOff>
      <xdr:row>40</xdr:row>
      <xdr:rowOff>118956</xdr:rowOff>
    </xdr:to>
    <xdr:cxnSp macro="">
      <xdr:nvCxnSpPr>
        <xdr:cNvPr id="393" name="直線コネクタ 392"/>
        <xdr:cNvCxnSpPr/>
      </xdr:nvCxnSpPr>
      <xdr:spPr>
        <a:xfrm flipV="1">
          <a:off x="14401800" y="692869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94" name="フローチャート : 判断 393"/>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101194</xdr:rowOff>
    </xdr:from>
    <xdr:ext cx="762000" cy="259045"/>
    <xdr:sp macro="" textlink="">
      <xdr:nvSpPr>
        <xdr:cNvPr id="395" name="テキスト ボックス 394"/>
        <xdr:cNvSpPr txBox="1"/>
      </xdr:nvSpPr>
      <xdr:spPr>
        <a:xfrm>
          <a:off x="14909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118956</xdr:rowOff>
    </xdr:from>
    <xdr:to>
      <xdr:col>21</xdr:col>
      <xdr:colOff>0</xdr:colOff>
      <xdr:row>41</xdr:row>
      <xdr:rowOff>44027</xdr:rowOff>
    </xdr:to>
    <xdr:cxnSp macro="">
      <xdr:nvCxnSpPr>
        <xdr:cNvPr id="396" name="直線コネクタ 395"/>
        <xdr:cNvCxnSpPr/>
      </xdr:nvCxnSpPr>
      <xdr:spPr>
        <a:xfrm flipV="1">
          <a:off x="13512800" y="6976956"/>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111337</xdr:rowOff>
    </xdr:from>
    <xdr:to>
      <xdr:col>21</xdr:col>
      <xdr:colOff>50800</xdr:colOff>
      <xdr:row>43</xdr:row>
      <xdr:rowOff>41487</xdr:rowOff>
    </xdr:to>
    <xdr:sp macro="" textlink="">
      <xdr:nvSpPr>
        <xdr:cNvPr id="397" name="フローチャート : 判断 396"/>
        <xdr:cNvSpPr/>
      </xdr:nvSpPr>
      <xdr:spPr>
        <a:xfrm>
          <a:off x="14351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26264</xdr:rowOff>
    </xdr:from>
    <xdr:ext cx="762000" cy="259045"/>
    <xdr:sp macro="" textlink="">
      <xdr:nvSpPr>
        <xdr:cNvPr id="398" name="テキスト ボックス 397"/>
        <xdr:cNvSpPr txBox="1"/>
      </xdr:nvSpPr>
      <xdr:spPr>
        <a:xfrm>
          <a:off x="14020800" y="739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44450</xdr:rowOff>
    </xdr:from>
    <xdr:to>
      <xdr:col>19</xdr:col>
      <xdr:colOff>533400</xdr:colOff>
      <xdr:row>43</xdr:row>
      <xdr:rowOff>146050</xdr:rowOff>
    </xdr:to>
    <xdr:sp macro="" textlink="">
      <xdr:nvSpPr>
        <xdr:cNvPr id="399" name="フローチャート : 判断 398"/>
        <xdr:cNvSpPr/>
      </xdr:nvSpPr>
      <xdr:spPr>
        <a:xfrm>
          <a:off x="13462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130827</xdr:rowOff>
    </xdr:from>
    <xdr:ext cx="762000" cy="259045"/>
    <xdr:sp macro="" textlink="">
      <xdr:nvSpPr>
        <xdr:cNvPr id="400" name="テキスト ボックス 399"/>
        <xdr:cNvSpPr txBox="1"/>
      </xdr:nvSpPr>
      <xdr:spPr>
        <a:xfrm>
          <a:off x="13131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1" name="テキスト ボックス 40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2" name="テキスト ボックス 40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3" name="テキスト ボックス 40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4" name="テキスト ボックス 40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5" name="テキスト ボックス 40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54610</xdr:rowOff>
    </xdr:from>
    <xdr:to>
      <xdr:col>24</xdr:col>
      <xdr:colOff>609600</xdr:colOff>
      <xdr:row>39</xdr:row>
      <xdr:rowOff>156210</xdr:rowOff>
    </xdr:to>
    <xdr:sp macro="" textlink="">
      <xdr:nvSpPr>
        <xdr:cNvPr id="406" name="円/楕円 405"/>
        <xdr:cNvSpPr/>
      </xdr:nvSpPr>
      <xdr:spPr>
        <a:xfrm>
          <a:off x="169672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71137</xdr:rowOff>
    </xdr:from>
    <xdr:ext cx="762000" cy="259045"/>
    <xdr:sp macro="" textlink="">
      <xdr:nvSpPr>
        <xdr:cNvPr id="407" name="公債費負担の状況該当値テキスト"/>
        <xdr:cNvSpPr txBox="1"/>
      </xdr:nvSpPr>
      <xdr:spPr>
        <a:xfrm>
          <a:off x="171069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127000</xdr:rowOff>
    </xdr:from>
    <xdr:to>
      <xdr:col>23</xdr:col>
      <xdr:colOff>457200</xdr:colOff>
      <xdr:row>40</xdr:row>
      <xdr:rowOff>57150</xdr:rowOff>
    </xdr:to>
    <xdr:sp macro="" textlink="">
      <xdr:nvSpPr>
        <xdr:cNvPr id="408" name="円/楕円 407"/>
        <xdr:cNvSpPr/>
      </xdr:nvSpPr>
      <xdr:spPr>
        <a:xfrm>
          <a:off x="16129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67327</xdr:rowOff>
    </xdr:from>
    <xdr:ext cx="736600" cy="259045"/>
    <xdr:sp macro="" textlink="">
      <xdr:nvSpPr>
        <xdr:cNvPr id="409" name="テキスト ボックス 408"/>
        <xdr:cNvSpPr txBox="1"/>
      </xdr:nvSpPr>
      <xdr:spPr>
        <a:xfrm>
          <a:off x="15798800" y="658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19896</xdr:rowOff>
    </xdr:from>
    <xdr:to>
      <xdr:col>22</xdr:col>
      <xdr:colOff>254000</xdr:colOff>
      <xdr:row>40</xdr:row>
      <xdr:rowOff>121496</xdr:rowOff>
    </xdr:to>
    <xdr:sp macro="" textlink="">
      <xdr:nvSpPr>
        <xdr:cNvPr id="410" name="円/楕円 409"/>
        <xdr:cNvSpPr/>
      </xdr:nvSpPr>
      <xdr:spPr>
        <a:xfrm>
          <a:off x="15240000" y="687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131673</xdr:rowOff>
    </xdr:from>
    <xdr:ext cx="762000" cy="259045"/>
    <xdr:sp macro="" textlink="">
      <xdr:nvSpPr>
        <xdr:cNvPr id="411" name="テキスト ボックス 410"/>
        <xdr:cNvSpPr txBox="1"/>
      </xdr:nvSpPr>
      <xdr:spPr>
        <a:xfrm>
          <a:off x="14909800" y="664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68156</xdr:rowOff>
    </xdr:from>
    <xdr:to>
      <xdr:col>21</xdr:col>
      <xdr:colOff>50800</xdr:colOff>
      <xdr:row>40</xdr:row>
      <xdr:rowOff>169756</xdr:rowOff>
    </xdr:to>
    <xdr:sp macro="" textlink="">
      <xdr:nvSpPr>
        <xdr:cNvPr id="412" name="円/楕円 411"/>
        <xdr:cNvSpPr/>
      </xdr:nvSpPr>
      <xdr:spPr>
        <a:xfrm>
          <a:off x="14351000" y="692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8483</xdr:rowOff>
    </xdr:from>
    <xdr:ext cx="762000" cy="259045"/>
    <xdr:sp macro="" textlink="">
      <xdr:nvSpPr>
        <xdr:cNvPr id="413" name="テキスト ボックス 412"/>
        <xdr:cNvSpPr txBox="1"/>
      </xdr:nvSpPr>
      <xdr:spPr>
        <a:xfrm>
          <a:off x="14020800" y="6695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164677</xdr:rowOff>
    </xdr:from>
    <xdr:to>
      <xdr:col>19</xdr:col>
      <xdr:colOff>533400</xdr:colOff>
      <xdr:row>41</xdr:row>
      <xdr:rowOff>94827</xdr:rowOff>
    </xdr:to>
    <xdr:sp macro="" textlink="">
      <xdr:nvSpPr>
        <xdr:cNvPr id="414" name="円/楕円 413"/>
        <xdr:cNvSpPr/>
      </xdr:nvSpPr>
      <xdr:spPr>
        <a:xfrm>
          <a:off x="134620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105004</xdr:rowOff>
    </xdr:from>
    <xdr:ext cx="762000" cy="259045"/>
    <xdr:sp macro="" textlink="">
      <xdr:nvSpPr>
        <xdr:cNvPr id="415" name="テキスト ボックス 414"/>
        <xdr:cNvSpPr txBox="1"/>
      </xdr:nvSpPr>
      <xdr:spPr>
        <a:xfrm>
          <a:off x="13131800" y="679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6" name="正方形/長方形 41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7" name="テキスト ボックス 41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8" name="テキスト ボックス 41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9" name="正方形/長方形 41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0" name="正方形/長方形 41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1" name="正方形/長方形 42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2" name="正方形/長方形 42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3" name="正方形/長方形 42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4" name="正方形/長方形 42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正方形/長方形 42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6" name="正方形/長方形 42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7" name="正方形/長方形 42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8" name="テキスト ボックス 42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itchFamily="50" charset="-128"/>
              <a:ea typeface="ＭＳ Ｐゴシック" pitchFamily="50" charset="-128"/>
            </a:rPr>
            <a:t>　将来負担比率については，類似団体平均を大きく下回る状況であり，前年度と比較して２０．２ポイント，類似団体内順位で２ポイント改善されている。改善の主要因としては充当可能基金への積立て</a:t>
          </a:r>
          <a:r>
            <a:rPr kumimoji="1" lang="en-US" altLang="ja-JP" sz="1300">
              <a:latin typeface="ＭＳ Ｐゴシック" pitchFamily="50" charset="-128"/>
              <a:ea typeface="ＭＳ Ｐゴシック" pitchFamily="50" charset="-128"/>
            </a:rPr>
            <a:t>1,773</a:t>
          </a:r>
          <a:r>
            <a:rPr kumimoji="1" lang="ja-JP" altLang="en-US" sz="1300">
              <a:latin typeface="ＭＳ Ｐゴシック" pitchFamily="50" charset="-128"/>
              <a:ea typeface="ＭＳ Ｐゴシック" pitchFamily="50" charset="-128"/>
            </a:rPr>
            <a:t>百万円が挙げられる。</a:t>
          </a:r>
          <a:endParaRPr kumimoji="1" lang="en-US" altLang="ja-JP"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今後も新庁舎建設や小学校等の統廃合に伴う新たな地方債と臨時財政対策債の発行，基金の取崩しが考えられ，将来負担比率が増加していくと予想されることから，新規事業の実施については総合計画に基づき計画的に実施し，有利な財源を確保していく方針である。</a:t>
          </a:r>
        </a:p>
      </xdr:txBody>
    </xdr:sp>
    <xdr:clientData/>
  </xdr:twoCellAnchor>
  <xdr:oneCellAnchor>
    <xdr:from>
      <xdr:col>18</xdr:col>
      <xdr:colOff>444500</xdr:colOff>
      <xdr:row>10</xdr:row>
      <xdr:rowOff>63500</xdr:rowOff>
    </xdr:from>
    <xdr:ext cx="298543" cy="225703"/>
    <xdr:sp macro="" textlink="">
      <xdr:nvSpPr>
        <xdr:cNvPr id="429" name="テキスト ボックス 42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0" name="直線コネクタ 42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1" name="テキスト ボックス 43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2" name="直線コネクタ 43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3" name="テキスト ボックス 43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4" name="直線コネクタ 43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5" name="テキスト ボックス 43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6" name="直線コネクタ 43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7" name="テキスト ボックス 43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8" name="直線コネクタ 43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9" name="テキスト ボックス 43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40" name="直線コネクタ 43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1" name="テキスト ボックス 44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155490</xdr:rowOff>
    </xdr:from>
    <xdr:to>
      <xdr:col>24</xdr:col>
      <xdr:colOff>558800</xdr:colOff>
      <xdr:row>22</xdr:row>
      <xdr:rowOff>98044</xdr:rowOff>
    </xdr:to>
    <xdr:cxnSp macro="">
      <xdr:nvCxnSpPr>
        <xdr:cNvPr id="444" name="直線コネクタ 443"/>
        <xdr:cNvCxnSpPr/>
      </xdr:nvCxnSpPr>
      <xdr:spPr>
        <a:xfrm flipV="1">
          <a:off x="17018000" y="2384340"/>
          <a:ext cx="0" cy="14856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70121</xdr:rowOff>
    </xdr:from>
    <xdr:ext cx="762000" cy="259045"/>
    <xdr:sp macro="" textlink="">
      <xdr:nvSpPr>
        <xdr:cNvPr id="445" name="将来負担の状況最小値テキスト"/>
        <xdr:cNvSpPr txBox="1"/>
      </xdr:nvSpPr>
      <xdr:spPr>
        <a:xfrm>
          <a:off x="17106900" y="384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186.4</a:t>
          </a:r>
          <a:endParaRPr kumimoji="1" lang="ja-JP" altLang="en-US" sz="1000" b="1">
            <a:latin typeface="ＭＳ Ｐゴシック"/>
          </a:endParaRPr>
        </a:p>
      </xdr:txBody>
    </xdr:sp>
    <xdr:clientData/>
  </xdr:oneCellAnchor>
  <xdr:twoCellAnchor>
    <xdr:from>
      <xdr:col>24</xdr:col>
      <xdr:colOff>469900</xdr:colOff>
      <xdr:row>22</xdr:row>
      <xdr:rowOff>98044</xdr:rowOff>
    </xdr:from>
    <xdr:to>
      <xdr:col>24</xdr:col>
      <xdr:colOff>647700</xdr:colOff>
      <xdr:row>22</xdr:row>
      <xdr:rowOff>98044</xdr:rowOff>
    </xdr:to>
    <xdr:cxnSp macro="">
      <xdr:nvCxnSpPr>
        <xdr:cNvPr id="446" name="直線コネクタ 445"/>
        <xdr:cNvCxnSpPr/>
      </xdr:nvCxnSpPr>
      <xdr:spPr>
        <a:xfrm>
          <a:off x="16929100" y="386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70417</xdr:rowOff>
    </xdr:from>
    <xdr:ext cx="762000" cy="259045"/>
    <xdr:sp macro="" textlink="">
      <xdr:nvSpPr>
        <xdr:cNvPr id="447" name="将来負担の状況最大値テキスト"/>
        <xdr:cNvSpPr txBox="1"/>
      </xdr:nvSpPr>
      <xdr:spPr>
        <a:xfrm>
          <a:off x="17106900" y="212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13</xdr:row>
      <xdr:rowOff>155490</xdr:rowOff>
    </xdr:from>
    <xdr:to>
      <xdr:col>24</xdr:col>
      <xdr:colOff>647700</xdr:colOff>
      <xdr:row>13</xdr:row>
      <xdr:rowOff>155490</xdr:rowOff>
    </xdr:to>
    <xdr:cxnSp macro="">
      <xdr:nvCxnSpPr>
        <xdr:cNvPr id="448" name="直線コネクタ 447"/>
        <xdr:cNvCxnSpPr/>
      </xdr:nvCxnSpPr>
      <xdr:spPr>
        <a:xfrm>
          <a:off x="16929100" y="238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78952</xdr:rowOff>
    </xdr:from>
    <xdr:to>
      <xdr:col>24</xdr:col>
      <xdr:colOff>558800</xdr:colOff>
      <xdr:row>15</xdr:row>
      <xdr:rowOff>69977</xdr:rowOff>
    </xdr:to>
    <xdr:cxnSp macro="">
      <xdr:nvCxnSpPr>
        <xdr:cNvPr id="449" name="直線コネクタ 448"/>
        <xdr:cNvCxnSpPr/>
      </xdr:nvCxnSpPr>
      <xdr:spPr>
        <a:xfrm flipV="1">
          <a:off x="16179800" y="2479252"/>
          <a:ext cx="838200" cy="162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144882</xdr:rowOff>
    </xdr:from>
    <xdr:ext cx="762000" cy="259045"/>
    <xdr:sp macro="" textlink="">
      <xdr:nvSpPr>
        <xdr:cNvPr id="450" name="将来負担の状況平均値テキスト"/>
        <xdr:cNvSpPr txBox="1"/>
      </xdr:nvSpPr>
      <xdr:spPr>
        <a:xfrm>
          <a:off x="17106900" y="27166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1355</xdr:rowOff>
    </xdr:from>
    <xdr:to>
      <xdr:col>24</xdr:col>
      <xdr:colOff>609600</xdr:colOff>
      <xdr:row>16</xdr:row>
      <xdr:rowOff>102955</xdr:rowOff>
    </xdr:to>
    <xdr:sp macro="" textlink="">
      <xdr:nvSpPr>
        <xdr:cNvPr id="451" name="フローチャート : 判断 450"/>
        <xdr:cNvSpPr/>
      </xdr:nvSpPr>
      <xdr:spPr>
        <a:xfrm>
          <a:off x="169672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61129</xdr:rowOff>
    </xdr:from>
    <xdr:to>
      <xdr:col>23</xdr:col>
      <xdr:colOff>406400</xdr:colOff>
      <xdr:row>15</xdr:row>
      <xdr:rowOff>69977</xdr:rowOff>
    </xdr:to>
    <xdr:cxnSp macro="">
      <xdr:nvCxnSpPr>
        <xdr:cNvPr id="452" name="直線コネクタ 451"/>
        <xdr:cNvCxnSpPr/>
      </xdr:nvCxnSpPr>
      <xdr:spPr>
        <a:xfrm>
          <a:off x="15290800" y="2632879"/>
          <a:ext cx="889000" cy="8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96266</xdr:rowOff>
    </xdr:from>
    <xdr:to>
      <xdr:col>23</xdr:col>
      <xdr:colOff>457200</xdr:colOff>
      <xdr:row>17</xdr:row>
      <xdr:rowOff>26416</xdr:rowOff>
    </xdr:to>
    <xdr:sp macro="" textlink="">
      <xdr:nvSpPr>
        <xdr:cNvPr id="453" name="フローチャート : 判断 452"/>
        <xdr:cNvSpPr/>
      </xdr:nvSpPr>
      <xdr:spPr>
        <a:xfrm>
          <a:off x="16129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11193</xdr:rowOff>
    </xdr:from>
    <xdr:ext cx="736600" cy="259045"/>
    <xdr:sp macro="" textlink="">
      <xdr:nvSpPr>
        <xdr:cNvPr id="454" name="テキスト ボックス 453"/>
        <xdr:cNvSpPr txBox="1"/>
      </xdr:nvSpPr>
      <xdr:spPr>
        <a:xfrm>
          <a:off x="15798800" y="29258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61129</xdr:rowOff>
    </xdr:from>
    <xdr:to>
      <xdr:col>22</xdr:col>
      <xdr:colOff>203200</xdr:colOff>
      <xdr:row>15</xdr:row>
      <xdr:rowOff>95716</xdr:rowOff>
    </xdr:to>
    <xdr:cxnSp macro="">
      <xdr:nvCxnSpPr>
        <xdr:cNvPr id="455" name="直線コネクタ 454"/>
        <xdr:cNvCxnSpPr/>
      </xdr:nvCxnSpPr>
      <xdr:spPr>
        <a:xfrm flipV="1">
          <a:off x="14401800" y="2632879"/>
          <a:ext cx="889000" cy="34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15706</xdr:rowOff>
    </xdr:from>
    <xdr:to>
      <xdr:col>22</xdr:col>
      <xdr:colOff>254000</xdr:colOff>
      <xdr:row>17</xdr:row>
      <xdr:rowOff>117306</xdr:rowOff>
    </xdr:to>
    <xdr:sp macro="" textlink="">
      <xdr:nvSpPr>
        <xdr:cNvPr id="456" name="フローチャート : 判断 455"/>
        <xdr:cNvSpPr/>
      </xdr:nvSpPr>
      <xdr:spPr>
        <a:xfrm>
          <a:off x="15240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102083</xdr:rowOff>
    </xdr:from>
    <xdr:ext cx="762000" cy="259045"/>
    <xdr:sp macro="" textlink="">
      <xdr:nvSpPr>
        <xdr:cNvPr id="457" name="テキスト ボックス 456"/>
        <xdr:cNvSpPr txBox="1"/>
      </xdr:nvSpPr>
      <xdr:spPr>
        <a:xfrm>
          <a:off x="14909800" y="3016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95716</xdr:rowOff>
    </xdr:from>
    <xdr:to>
      <xdr:col>21</xdr:col>
      <xdr:colOff>0</xdr:colOff>
      <xdr:row>15</xdr:row>
      <xdr:rowOff>156845</xdr:rowOff>
    </xdr:to>
    <xdr:cxnSp macro="">
      <xdr:nvCxnSpPr>
        <xdr:cNvPr id="458" name="直線コネクタ 457"/>
        <xdr:cNvCxnSpPr/>
      </xdr:nvCxnSpPr>
      <xdr:spPr>
        <a:xfrm flipV="1">
          <a:off x="13512800" y="2667466"/>
          <a:ext cx="889000" cy="61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158877</xdr:rowOff>
    </xdr:from>
    <xdr:to>
      <xdr:col>21</xdr:col>
      <xdr:colOff>50800</xdr:colOff>
      <xdr:row>18</xdr:row>
      <xdr:rowOff>89027</xdr:rowOff>
    </xdr:to>
    <xdr:sp macro="" textlink="">
      <xdr:nvSpPr>
        <xdr:cNvPr id="459" name="フローチャート : 判断 458"/>
        <xdr:cNvSpPr/>
      </xdr:nvSpPr>
      <xdr:spPr>
        <a:xfrm>
          <a:off x="14351000" y="3073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73804</xdr:rowOff>
    </xdr:from>
    <xdr:ext cx="762000" cy="259045"/>
    <xdr:sp macro="" textlink="">
      <xdr:nvSpPr>
        <xdr:cNvPr id="460" name="テキスト ボックス 459"/>
        <xdr:cNvSpPr txBox="1"/>
      </xdr:nvSpPr>
      <xdr:spPr>
        <a:xfrm>
          <a:off x="14020800" y="3159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167598</xdr:rowOff>
    </xdr:from>
    <xdr:to>
      <xdr:col>19</xdr:col>
      <xdr:colOff>533400</xdr:colOff>
      <xdr:row>19</xdr:row>
      <xdr:rowOff>97748</xdr:rowOff>
    </xdr:to>
    <xdr:sp macro="" textlink="">
      <xdr:nvSpPr>
        <xdr:cNvPr id="461" name="フローチャート : 判断 460"/>
        <xdr:cNvSpPr/>
      </xdr:nvSpPr>
      <xdr:spPr>
        <a:xfrm>
          <a:off x="13462000" y="3253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82525</xdr:rowOff>
    </xdr:from>
    <xdr:ext cx="762000" cy="259045"/>
    <xdr:sp macro="" textlink="">
      <xdr:nvSpPr>
        <xdr:cNvPr id="462" name="テキスト ボックス 461"/>
        <xdr:cNvSpPr txBox="1"/>
      </xdr:nvSpPr>
      <xdr:spPr>
        <a:xfrm>
          <a:off x="13131800" y="3340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3" name="テキスト ボックス 46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4" name="テキスト ボックス 46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5" name="テキスト ボックス 46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6" name="テキスト ボックス 46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7" name="テキスト ボックス 46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28152</xdr:rowOff>
    </xdr:from>
    <xdr:to>
      <xdr:col>24</xdr:col>
      <xdr:colOff>609600</xdr:colOff>
      <xdr:row>14</xdr:row>
      <xdr:rowOff>129752</xdr:rowOff>
    </xdr:to>
    <xdr:sp macro="" textlink="">
      <xdr:nvSpPr>
        <xdr:cNvPr id="468" name="円/楕円 467"/>
        <xdr:cNvSpPr/>
      </xdr:nvSpPr>
      <xdr:spPr>
        <a:xfrm>
          <a:off x="16967200" y="2428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120879</xdr:rowOff>
    </xdr:from>
    <xdr:ext cx="762000" cy="259045"/>
    <xdr:sp macro="" textlink="">
      <xdr:nvSpPr>
        <xdr:cNvPr id="469" name="将来負担の状況該当値テキスト"/>
        <xdr:cNvSpPr txBox="1"/>
      </xdr:nvSpPr>
      <xdr:spPr>
        <a:xfrm>
          <a:off x="17106900" y="2349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19177</xdr:rowOff>
    </xdr:from>
    <xdr:to>
      <xdr:col>23</xdr:col>
      <xdr:colOff>457200</xdr:colOff>
      <xdr:row>15</xdr:row>
      <xdr:rowOff>120777</xdr:rowOff>
    </xdr:to>
    <xdr:sp macro="" textlink="">
      <xdr:nvSpPr>
        <xdr:cNvPr id="470" name="円/楕円 469"/>
        <xdr:cNvSpPr/>
      </xdr:nvSpPr>
      <xdr:spPr>
        <a:xfrm>
          <a:off x="16129000" y="2590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130954</xdr:rowOff>
    </xdr:from>
    <xdr:ext cx="736600" cy="259045"/>
    <xdr:sp macro="" textlink="">
      <xdr:nvSpPr>
        <xdr:cNvPr id="471" name="テキスト ボックス 470"/>
        <xdr:cNvSpPr txBox="1"/>
      </xdr:nvSpPr>
      <xdr:spPr>
        <a:xfrm>
          <a:off x="15798800" y="23598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33.7</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10329</xdr:rowOff>
    </xdr:from>
    <xdr:to>
      <xdr:col>22</xdr:col>
      <xdr:colOff>254000</xdr:colOff>
      <xdr:row>15</xdr:row>
      <xdr:rowOff>111929</xdr:rowOff>
    </xdr:to>
    <xdr:sp macro="" textlink="">
      <xdr:nvSpPr>
        <xdr:cNvPr id="472" name="円/楕円 471"/>
        <xdr:cNvSpPr/>
      </xdr:nvSpPr>
      <xdr:spPr>
        <a:xfrm>
          <a:off x="15240000" y="2582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122106</xdr:rowOff>
    </xdr:from>
    <xdr:ext cx="762000" cy="259045"/>
    <xdr:sp macro="" textlink="">
      <xdr:nvSpPr>
        <xdr:cNvPr id="473" name="テキスト ボックス 472"/>
        <xdr:cNvSpPr txBox="1"/>
      </xdr:nvSpPr>
      <xdr:spPr>
        <a:xfrm>
          <a:off x="14909800" y="2350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44916</xdr:rowOff>
    </xdr:from>
    <xdr:to>
      <xdr:col>21</xdr:col>
      <xdr:colOff>50800</xdr:colOff>
      <xdr:row>15</xdr:row>
      <xdr:rowOff>146516</xdr:rowOff>
    </xdr:to>
    <xdr:sp macro="" textlink="">
      <xdr:nvSpPr>
        <xdr:cNvPr id="474" name="円/楕円 473"/>
        <xdr:cNvSpPr/>
      </xdr:nvSpPr>
      <xdr:spPr>
        <a:xfrm>
          <a:off x="14351000" y="2616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156693</xdr:rowOff>
    </xdr:from>
    <xdr:ext cx="762000" cy="259045"/>
    <xdr:sp macro="" textlink="">
      <xdr:nvSpPr>
        <xdr:cNvPr id="475" name="テキスト ボックス 474"/>
        <xdr:cNvSpPr txBox="1"/>
      </xdr:nvSpPr>
      <xdr:spPr>
        <a:xfrm>
          <a:off x="14020800" y="2385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36.9</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106045</xdr:rowOff>
    </xdr:from>
    <xdr:to>
      <xdr:col>19</xdr:col>
      <xdr:colOff>533400</xdr:colOff>
      <xdr:row>16</xdr:row>
      <xdr:rowOff>36195</xdr:rowOff>
    </xdr:to>
    <xdr:sp macro="" textlink="">
      <xdr:nvSpPr>
        <xdr:cNvPr id="476" name="円/楕円 475"/>
        <xdr:cNvSpPr/>
      </xdr:nvSpPr>
      <xdr:spPr>
        <a:xfrm>
          <a:off x="13462000" y="267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46372</xdr:rowOff>
    </xdr:from>
    <xdr:ext cx="762000" cy="259045"/>
    <xdr:sp macro="" textlink="">
      <xdr:nvSpPr>
        <xdr:cNvPr id="477" name="テキスト ボックス 476"/>
        <xdr:cNvSpPr txBox="1"/>
      </xdr:nvSpPr>
      <xdr:spPr>
        <a:xfrm>
          <a:off x="13131800" y="244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茨城県稲敷市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44,868
44,107
205.78
22,557,185
21,141,496
815,878
13,393,226
18,669,021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7.6
13.5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ＭＳ Ｐゴシック" pitchFamily="50" charset="-128"/>
              <a:ea typeface="ＭＳ Ｐゴシック" pitchFamily="50" charset="-128"/>
              <a:cs typeface="+mn-cs"/>
            </a:rPr>
            <a:t>　</a:t>
          </a:r>
          <a:r>
            <a:rPr kumimoji="1" lang="ja-JP" altLang="ja-JP" sz="1300">
              <a:solidFill>
                <a:schemeClr val="dk1"/>
              </a:solidFill>
              <a:latin typeface="ＭＳ Ｐゴシック" pitchFamily="50" charset="-128"/>
              <a:ea typeface="ＭＳ Ｐゴシック" pitchFamily="50" charset="-128"/>
              <a:cs typeface="+mn-cs"/>
            </a:rPr>
            <a:t>人件費は前年度と比較すると</a:t>
          </a:r>
          <a:r>
            <a:rPr kumimoji="1" lang="en-US" altLang="ja-JP" sz="1300">
              <a:solidFill>
                <a:schemeClr val="dk1"/>
              </a:solidFill>
              <a:latin typeface="ＭＳ Ｐゴシック" pitchFamily="50" charset="-128"/>
              <a:ea typeface="ＭＳ Ｐゴシック" pitchFamily="50" charset="-128"/>
              <a:cs typeface="+mn-cs"/>
            </a:rPr>
            <a:t>173</a:t>
          </a:r>
          <a:r>
            <a:rPr lang="ja-JP" altLang="ja-JP" sz="1300">
              <a:solidFill>
                <a:schemeClr val="dk1"/>
              </a:solidFill>
              <a:latin typeface="ＭＳ Ｐゴシック" pitchFamily="50" charset="-128"/>
              <a:ea typeface="ＭＳ Ｐゴシック" pitchFamily="50" charset="-128"/>
              <a:cs typeface="+mn-cs"/>
            </a:rPr>
            <a:t>百万円増，類似団体内順位は</a:t>
          </a:r>
          <a:r>
            <a:rPr lang="en-US" altLang="ja-JP" sz="1300">
              <a:solidFill>
                <a:schemeClr val="dk1"/>
              </a:solidFill>
              <a:latin typeface="ＭＳ Ｐゴシック" pitchFamily="50" charset="-128"/>
              <a:ea typeface="ＭＳ Ｐゴシック" pitchFamily="50" charset="-128"/>
              <a:cs typeface="+mn-cs"/>
            </a:rPr>
            <a:t>10</a:t>
          </a:r>
          <a:r>
            <a:rPr lang="ja-JP" altLang="ja-JP" sz="1300">
              <a:solidFill>
                <a:schemeClr val="dk1"/>
              </a:solidFill>
              <a:latin typeface="ＭＳ Ｐゴシック" pitchFamily="50" charset="-128"/>
              <a:ea typeface="ＭＳ Ｐゴシック" pitchFamily="50" charset="-128"/>
              <a:cs typeface="+mn-cs"/>
            </a:rPr>
            <a:t>ポイント</a:t>
          </a:r>
          <a:r>
            <a:rPr lang="ja-JP" altLang="en-US" sz="1300">
              <a:solidFill>
                <a:schemeClr val="dk1"/>
              </a:solidFill>
              <a:latin typeface="ＭＳ Ｐゴシック" pitchFamily="50" charset="-128"/>
              <a:ea typeface="ＭＳ Ｐゴシック" pitchFamily="50" charset="-128"/>
              <a:cs typeface="+mn-cs"/>
            </a:rPr>
            <a:t>悪化</a:t>
          </a:r>
          <a:r>
            <a:rPr lang="ja-JP" altLang="ja-JP" sz="1300">
              <a:solidFill>
                <a:schemeClr val="dk1"/>
              </a:solidFill>
              <a:latin typeface="ＭＳ Ｐゴシック" pitchFamily="50" charset="-128"/>
              <a:ea typeface="ＭＳ Ｐゴシック" pitchFamily="50" charset="-128"/>
              <a:cs typeface="+mn-cs"/>
            </a:rPr>
            <a:t>し</a:t>
          </a:r>
          <a:r>
            <a:rPr lang="en-US" altLang="ja-JP" sz="1300">
              <a:solidFill>
                <a:schemeClr val="dk1"/>
              </a:solidFill>
              <a:latin typeface="ＭＳ Ｐゴシック" pitchFamily="50" charset="-128"/>
              <a:ea typeface="ＭＳ Ｐゴシック" pitchFamily="50" charset="-128"/>
              <a:cs typeface="+mn-cs"/>
            </a:rPr>
            <a:t>34</a:t>
          </a:r>
          <a:r>
            <a:rPr lang="ja-JP" altLang="ja-JP" sz="1300">
              <a:solidFill>
                <a:schemeClr val="dk1"/>
              </a:solidFill>
              <a:latin typeface="ＭＳ Ｐゴシック" pitchFamily="50" charset="-128"/>
              <a:ea typeface="ＭＳ Ｐゴシック" pitchFamily="50" charset="-128"/>
              <a:cs typeface="+mn-cs"/>
            </a:rPr>
            <a:t>位となり類似団体平均値を０．６ポイント上回る結果となっている。これは臨時職員の賃金を</a:t>
          </a:r>
          <a:r>
            <a:rPr lang="en-US" altLang="ja-JP" sz="1300">
              <a:solidFill>
                <a:schemeClr val="dk1"/>
              </a:solidFill>
              <a:latin typeface="ＭＳ Ｐゴシック" pitchFamily="50" charset="-128"/>
              <a:ea typeface="ＭＳ Ｐゴシック" pitchFamily="50" charset="-128"/>
              <a:cs typeface="+mn-cs"/>
            </a:rPr>
            <a:t>H25</a:t>
          </a:r>
          <a:r>
            <a:rPr lang="ja-JP" altLang="ja-JP" sz="1300">
              <a:solidFill>
                <a:schemeClr val="dk1"/>
              </a:solidFill>
              <a:latin typeface="ＭＳ Ｐゴシック" pitchFamily="50" charset="-128"/>
              <a:ea typeface="ＭＳ Ｐゴシック" pitchFamily="50" charset="-128"/>
              <a:cs typeface="+mn-cs"/>
            </a:rPr>
            <a:t>年度より非常勤一般職員の報酬としたことによる増</a:t>
          </a:r>
          <a:r>
            <a:rPr lang="en-US" altLang="ja-JP" sz="1300">
              <a:solidFill>
                <a:schemeClr val="dk1"/>
              </a:solidFill>
              <a:latin typeface="ＭＳ Ｐゴシック" pitchFamily="50" charset="-128"/>
              <a:ea typeface="ＭＳ Ｐゴシック" pitchFamily="50" charset="-128"/>
              <a:cs typeface="+mn-cs"/>
            </a:rPr>
            <a:t>(98</a:t>
          </a:r>
          <a:r>
            <a:rPr lang="ja-JP" altLang="ja-JP" sz="1300">
              <a:solidFill>
                <a:schemeClr val="dk1"/>
              </a:solidFill>
              <a:latin typeface="ＭＳ Ｐゴシック" pitchFamily="50" charset="-128"/>
              <a:ea typeface="ＭＳ Ｐゴシック" pitchFamily="50" charset="-128"/>
              <a:cs typeface="+mn-cs"/>
            </a:rPr>
            <a:t>人分</a:t>
          </a:r>
          <a:r>
            <a:rPr lang="en-US" altLang="ja-JP" sz="1300">
              <a:solidFill>
                <a:schemeClr val="dk1"/>
              </a:solidFill>
              <a:latin typeface="ＭＳ Ｐゴシック" pitchFamily="50" charset="-128"/>
              <a:ea typeface="ＭＳ Ｐゴシック" pitchFamily="50" charset="-128"/>
              <a:cs typeface="+mn-cs"/>
            </a:rPr>
            <a:t>)</a:t>
          </a:r>
          <a:r>
            <a:rPr lang="ja-JP" altLang="ja-JP" sz="1300">
              <a:solidFill>
                <a:schemeClr val="dk1"/>
              </a:solidFill>
              <a:latin typeface="ＭＳ Ｐゴシック" pitchFamily="50" charset="-128"/>
              <a:ea typeface="ＭＳ Ｐゴシック" pitchFamily="50" charset="-128"/>
              <a:cs typeface="+mn-cs"/>
            </a:rPr>
            <a:t>が主な要因である。</a:t>
          </a:r>
          <a:endParaRPr lang="en-US" altLang="ja-JP" sz="1300">
            <a:solidFill>
              <a:schemeClr val="dk1"/>
            </a:solidFill>
            <a:latin typeface="ＭＳ Ｐゴシック" pitchFamily="50" charset="-128"/>
            <a:ea typeface="ＭＳ Ｐゴシック" pitchFamily="50" charset="-128"/>
            <a:cs typeface="+mn-cs"/>
          </a:endParaRPr>
        </a:p>
        <a:p>
          <a:r>
            <a:rPr kumimoji="1" lang="ja-JP" altLang="ja-JP" sz="1300">
              <a:solidFill>
                <a:schemeClr val="dk1"/>
              </a:solidFill>
              <a:latin typeface="ＭＳ Ｐゴシック" pitchFamily="50" charset="-128"/>
              <a:ea typeface="ＭＳ Ｐゴシック" pitchFamily="50" charset="-128"/>
              <a:cs typeface="+mn-cs"/>
            </a:rPr>
            <a:t>　平成</a:t>
          </a:r>
          <a:r>
            <a:rPr kumimoji="1" lang="ja-JP" altLang="en-US" sz="1300">
              <a:solidFill>
                <a:schemeClr val="dk1"/>
              </a:solidFill>
              <a:latin typeface="ＭＳ Ｐゴシック" pitchFamily="50" charset="-128"/>
              <a:ea typeface="ＭＳ Ｐゴシック" pitchFamily="50" charset="-128"/>
              <a:cs typeface="+mn-cs"/>
            </a:rPr>
            <a:t>２６</a:t>
          </a:r>
          <a:r>
            <a:rPr kumimoji="1" lang="ja-JP" altLang="ja-JP" sz="1300">
              <a:solidFill>
                <a:schemeClr val="dk1"/>
              </a:solidFill>
              <a:latin typeface="ＭＳ Ｐゴシック" pitchFamily="50" charset="-128"/>
              <a:ea typeface="ＭＳ Ｐゴシック" pitchFamily="50" charset="-128"/>
              <a:cs typeface="+mn-cs"/>
            </a:rPr>
            <a:t>年度に職員定数管理計画を新たに作成することから，削減路線を維持することとし，人件費の抑制に努める。　　　</a:t>
          </a:r>
          <a:endParaRPr kumimoji="1" lang="ja-JP" altLang="en-US" sz="1300">
            <a:latin typeface="ＭＳ Ｐゴシック" pitchFamily="50" charset="-128"/>
            <a:ea typeface="ＭＳ Ｐゴシック" pitchFamily="50" charset="-128"/>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23586</xdr:rowOff>
    </xdr:from>
    <xdr:to>
      <xdr:col>7</xdr:col>
      <xdr:colOff>15875</xdr:colOff>
      <xdr:row>40</xdr:row>
      <xdr:rowOff>143328</xdr:rowOff>
    </xdr:to>
    <xdr:cxnSp macro="">
      <xdr:nvCxnSpPr>
        <xdr:cNvPr id="62" name="直線コネクタ 61"/>
        <xdr:cNvCxnSpPr/>
      </xdr:nvCxnSpPr>
      <xdr:spPr>
        <a:xfrm flipV="1">
          <a:off x="4826000" y="5509986"/>
          <a:ext cx="0" cy="14913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115405</xdr:rowOff>
    </xdr:from>
    <xdr:ext cx="762000" cy="259045"/>
    <xdr:sp macro="" textlink="">
      <xdr:nvSpPr>
        <xdr:cNvPr id="63" name="人件費最小値テキスト"/>
        <xdr:cNvSpPr txBox="1"/>
      </xdr:nvSpPr>
      <xdr:spPr>
        <a:xfrm>
          <a:off x="4914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40</xdr:row>
      <xdr:rowOff>143328</xdr:rowOff>
    </xdr:from>
    <xdr:to>
      <xdr:col>7</xdr:col>
      <xdr:colOff>104775</xdr:colOff>
      <xdr:row>40</xdr:row>
      <xdr:rowOff>143328</xdr:rowOff>
    </xdr:to>
    <xdr:cxnSp macro="">
      <xdr:nvCxnSpPr>
        <xdr:cNvPr id="64" name="直線コネクタ 63"/>
        <xdr:cNvCxnSpPr/>
      </xdr:nvCxnSpPr>
      <xdr:spPr>
        <a:xfrm>
          <a:off x="4737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109963</xdr:rowOff>
    </xdr:from>
    <xdr:ext cx="762000" cy="259045"/>
    <xdr:sp macro="" textlink="">
      <xdr:nvSpPr>
        <xdr:cNvPr id="65" name="人件費最大値テキスト"/>
        <xdr:cNvSpPr txBox="1"/>
      </xdr:nvSpPr>
      <xdr:spPr>
        <a:xfrm>
          <a:off x="4914900" y="525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6</xdr:col>
      <xdr:colOff>612775</xdr:colOff>
      <xdr:row>32</xdr:row>
      <xdr:rowOff>23586</xdr:rowOff>
    </xdr:from>
    <xdr:to>
      <xdr:col>7</xdr:col>
      <xdr:colOff>104775</xdr:colOff>
      <xdr:row>32</xdr:row>
      <xdr:rowOff>23586</xdr:rowOff>
    </xdr:to>
    <xdr:cxnSp macro="">
      <xdr:nvCxnSpPr>
        <xdr:cNvPr id="66" name="直線コネクタ 65"/>
        <xdr:cNvCxnSpPr/>
      </xdr:nvCxnSpPr>
      <xdr:spPr>
        <a:xfrm>
          <a:off x="4737100" y="5509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97064</xdr:rowOff>
    </xdr:from>
    <xdr:to>
      <xdr:col>7</xdr:col>
      <xdr:colOff>15875</xdr:colOff>
      <xdr:row>36</xdr:row>
      <xdr:rowOff>67128</xdr:rowOff>
    </xdr:to>
    <xdr:cxnSp macro="">
      <xdr:nvCxnSpPr>
        <xdr:cNvPr id="67" name="直線コネクタ 66"/>
        <xdr:cNvCxnSpPr/>
      </xdr:nvCxnSpPr>
      <xdr:spPr>
        <a:xfrm>
          <a:off x="3987800" y="6097814"/>
          <a:ext cx="8382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138991</xdr:rowOff>
    </xdr:from>
    <xdr:ext cx="762000" cy="259045"/>
    <xdr:sp macro="" textlink="">
      <xdr:nvSpPr>
        <xdr:cNvPr id="68" name="人件費平均値テキスト"/>
        <xdr:cNvSpPr txBox="1"/>
      </xdr:nvSpPr>
      <xdr:spPr>
        <a:xfrm>
          <a:off x="4914900" y="5968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122464</xdr:rowOff>
    </xdr:from>
    <xdr:to>
      <xdr:col>7</xdr:col>
      <xdr:colOff>66675</xdr:colOff>
      <xdr:row>36</xdr:row>
      <xdr:rowOff>52614</xdr:rowOff>
    </xdr:to>
    <xdr:sp macro="" textlink="">
      <xdr:nvSpPr>
        <xdr:cNvPr id="69" name="フローチャート : 判断 68"/>
        <xdr:cNvSpPr/>
      </xdr:nvSpPr>
      <xdr:spPr>
        <a:xfrm>
          <a:off x="47752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97064</xdr:rowOff>
    </xdr:from>
    <xdr:to>
      <xdr:col>5</xdr:col>
      <xdr:colOff>549275</xdr:colOff>
      <xdr:row>36</xdr:row>
      <xdr:rowOff>23586</xdr:rowOff>
    </xdr:to>
    <xdr:cxnSp macro="">
      <xdr:nvCxnSpPr>
        <xdr:cNvPr id="70" name="直線コネクタ 69"/>
        <xdr:cNvCxnSpPr/>
      </xdr:nvCxnSpPr>
      <xdr:spPr>
        <a:xfrm flipV="1">
          <a:off x="3098800" y="6097814"/>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38100</xdr:rowOff>
    </xdr:from>
    <xdr:to>
      <xdr:col>5</xdr:col>
      <xdr:colOff>600075</xdr:colOff>
      <xdr:row>36</xdr:row>
      <xdr:rowOff>139700</xdr:rowOff>
    </xdr:to>
    <xdr:sp macro="" textlink="">
      <xdr:nvSpPr>
        <xdr:cNvPr id="71" name="フローチャート : 判断 70"/>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72" name="テキスト ボックス 71"/>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23586</xdr:rowOff>
    </xdr:from>
    <xdr:to>
      <xdr:col>4</xdr:col>
      <xdr:colOff>346075</xdr:colOff>
      <xdr:row>36</xdr:row>
      <xdr:rowOff>45357</xdr:rowOff>
    </xdr:to>
    <xdr:cxnSp macro="">
      <xdr:nvCxnSpPr>
        <xdr:cNvPr id="73" name="直線コネクタ 72"/>
        <xdr:cNvCxnSpPr/>
      </xdr:nvCxnSpPr>
      <xdr:spPr>
        <a:xfrm flipV="1">
          <a:off x="2209800" y="61957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81643</xdr:rowOff>
    </xdr:from>
    <xdr:to>
      <xdr:col>4</xdr:col>
      <xdr:colOff>396875</xdr:colOff>
      <xdr:row>37</xdr:row>
      <xdr:rowOff>11793</xdr:rowOff>
    </xdr:to>
    <xdr:sp macro="" textlink="">
      <xdr:nvSpPr>
        <xdr:cNvPr id="74" name="フローチャート : 判断 73"/>
        <xdr:cNvSpPr/>
      </xdr:nvSpPr>
      <xdr:spPr>
        <a:xfrm>
          <a:off x="3048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168020</xdr:rowOff>
    </xdr:from>
    <xdr:ext cx="762000" cy="259045"/>
    <xdr:sp macro="" textlink="">
      <xdr:nvSpPr>
        <xdr:cNvPr id="75" name="テキスト ボックス 74"/>
        <xdr:cNvSpPr txBox="1"/>
      </xdr:nvSpPr>
      <xdr:spPr>
        <a:xfrm>
          <a:off x="2717800" y="634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45357</xdr:rowOff>
    </xdr:from>
    <xdr:to>
      <xdr:col>3</xdr:col>
      <xdr:colOff>142875</xdr:colOff>
      <xdr:row>37</xdr:row>
      <xdr:rowOff>91622</xdr:rowOff>
    </xdr:to>
    <xdr:cxnSp macro="">
      <xdr:nvCxnSpPr>
        <xdr:cNvPr id="76" name="直線コネクタ 75"/>
        <xdr:cNvCxnSpPr/>
      </xdr:nvCxnSpPr>
      <xdr:spPr>
        <a:xfrm flipV="1">
          <a:off x="1320800" y="6217557"/>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27214</xdr:rowOff>
    </xdr:from>
    <xdr:to>
      <xdr:col>3</xdr:col>
      <xdr:colOff>193675</xdr:colOff>
      <xdr:row>36</xdr:row>
      <xdr:rowOff>128814</xdr:rowOff>
    </xdr:to>
    <xdr:sp macro="" textlink="">
      <xdr:nvSpPr>
        <xdr:cNvPr id="77" name="フローチャート : 判断 76"/>
        <xdr:cNvSpPr/>
      </xdr:nvSpPr>
      <xdr:spPr>
        <a:xfrm>
          <a:off x="2159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113591</xdr:rowOff>
    </xdr:from>
    <xdr:ext cx="762000" cy="259045"/>
    <xdr:sp macro="" textlink="">
      <xdr:nvSpPr>
        <xdr:cNvPr id="78" name="テキスト ボックス 77"/>
        <xdr:cNvSpPr txBox="1"/>
      </xdr:nvSpPr>
      <xdr:spPr>
        <a:xfrm>
          <a:off x="1828800" y="628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29936</xdr:rowOff>
    </xdr:from>
    <xdr:to>
      <xdr:col>1</xdr:col>
      <xdr:colOff>676275</xdr:colOff>
      <xdr:row>37</xdr:row>
      <xdr:rowOff>131536</xdr:rowOff>
    </xdr:to>
    <xdr:sp macro="" textlink="">
      <xdr:nvSpPr>
        <xdr:cNvPr id="79" name="フローチャート : 判断 78"/>
        <xdr:cNvSpPr/>
      </xdr:nvSpPr>
      <xdr:spPr>
        <a:xfrm>
          <a:off x="12700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141713</xdr:rowOff>
    </xdr:from>
    <xdr:ext cx="762000" cy="259045"/>
    <xdr:sp macro="" textlink="">
      <xdr:nvSpPr>
        <xdr:cNvPr id="80" name="テキスト ボックス 79"/>
        <xdr:cNvSpPr txBox="1"/>
      </xdr:nvSpPr>
      <xdr:spPr>
        <a:xfrm>
          <a:off x="9398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16328</xdr:rowOff>
    </xdr:from>
    <xdr:to>
      <xdr:col>7</xdr:col>
      <xdr:colOff>66675</xdr:colOff>
      <xdr:row>36</xdr:row>
      <xdr:rowOff>117928</xdr:rowOff>
    </xdr:to>
    <xdr:sp macro="" textlink="">
      <xdr:nvSpPr>
        <xdr:cNvPr id="86" name="円/楕円 85"/>
        <xdr:cNvSpPr/>
      </xdr:nvSpPr>
      <xdr:spPr>
        <a:xfrm>
          <a:off x="4775200" y="618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159855</xdr:rowOff>
    </xdr:from>
    <xdr:ext cx="762000" cy="259045"/>
    <xdr:sp macro="" textlink="">
      <xdr:nvSpPr>
        <xdr:cNvPr id="87" name="人件費該当値テキスト"/>
        <xdr:cNvSpPr txBox="1"/>
      </xdr:nvSpPr>
      <xdr:spPr>
        <a:xfrm>
          <a:off x="4914900" y="6160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46264</xdr:rowOff>
    </xdr:from>
    <xdr:to>
      <xdr:col>5</xdr:col>
      <xdr:colOff>600075</xdr:colOff>
      <xdr:row>35</xdr:row>
      <xdr:rowOff>147864</xdr:rowOff>
    </xdr:to>
    <xdr:sp macro="" textlink="">
      <xdr:nvSpPr>
        <xdr:cNvPr id="88" name="円/楕円 87"/>
        <xdr:cNvSpPr/>
      </xdr:nvSpPr>
      <xdr:spPr>
        <a:xfrm>
          <a:off x="3937000" y="604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158041</xdr:rowOff>
    </xdr:from>
    <xdr:ext cx="736600" cy="259045"/>
    <xdr:sp macro="" textlink="">
      <xdr:nvSpPr>
        <xdr:cNvPr id="89" name="テキスト ボックス 88"/>
        <xdr:cNvSpPr txBox="1"/>
      </xdr:nvSpPr>
      <xdr:spPr>
        <a:xfrm>
          <a:off x="3606800" y="5815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144236</xdr:rowOff>
    </xdr:from>
    <xdr:to>
      <xdr:col>4</xdr:col>
      <xdr:colOff>396875</xdr:colOff>
      <xdr:row>36</xdr:row>
      <xdr:rowOff>74386</xdr:rowOff>
    </xdr:to>
    <xdr:sp macro="" textlink="">
      <xdr:nvSpPr>
        <xdr:cNvPr id="90" name="円/楕円 89"/>
        <xdr:cNvSpPr/>
      </xdr:nvSpPr>
      <xdr:spPr>
        <a:xfrm>
          <a:off x="3048000" y="614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84563</xdr:rowOff>
    </xdr:from>
    <xdr:ext cx="762000" cy="259045"/>
    <xdr:sp macro="" textlink="">
      <xdr:nvSpPr>
        <xdr:cNvPr id="91" name="テキスト ボックス 90"/>
        <xdr:cNvSpPr txBox="1"/>
      </xdr:nvSpPr>
      <xdr:spPr>
        <a:xfrm>
          <a:off x="2717800" y="591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166007</xdr:rowOff>
    </xdr:from>
    <xdr:to>
      <xdr:col>3</xdr:col>
      <xdr:colOff>193675</xdr:colOff>
      <xdr:row>36</xdr:row>
      <xdr:rowOff>96157</xdr:rowOff>
    </xdr:to>
    <xdr:sp macro="" textlink="">
      <xdr:nvSpPr>
        <xdr:cNvPr id="92" name="円/楕円 91"/>
        <xdr:cNvSpPr/>
      </xdr:nvSpPr>
      <xdr:spPr>
        <a:xfrm>
          <a:off x="2159000" y="616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106334</xdr:rowOff>
    </xdr:from>
    <xdr:ext cx="762000" cy="259045"/>
    <xdr:sp macro="" textlink="">
      <xdr:nvSpPr>
        <xdr:cNvPr id="93" name="テキスト ボックス 92"/>
        <xdr:cNvSpPr txBox="1"/>
      </xdr:nvSpPr>
      <xdr:spPr>
        <a:xfrm>
          <a:off x="18288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40822</xdr:rowOff>
    </xdr:from>
    <xdr:to>
      <xdr:col>1</xdr:col>
      <xdr:colOff>676275</xdr:colOff>
      <xdr:row>37</xdr:row>
      <xdr:rowOff>142422</xdr:rowOff>
    </xdr:to>
    <xdr:sp macro="" textlink="">
      <xdr:nvSpPr>
        <xdr:cNvPr id="94" name="円/楕円 93"/>
        <xdr:cNvSpPr/>
      </xdr:nvSpPr>
      <xdr:spPr>
        <a:xfrm>
          <a:off x="1270000" y="638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127199</xdr:rowOff>
    </xdr:from>
    <xdr:ext cx="762000" cy="259045"/>
    <xdr:sp macro="" textlink="">
      <xdr:nvSpPr>
        <xdr:cNvPr id="95" name="テキスト ボックス 94"/>
        <xdr:cNvSpPr txBox="1"/>
      </xdr:nvSpPr>
      <xdr:spPr>
        <a:xfrm>
          <a:off x="939800" y="6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latin typeface="ＭＳ Ｐゴシック" pitchFamily="50" charset="-128"/>
              <a:ea typeface="ＭＳ Ｐゴシック" pitchFamily="50" charset="-128"/>
            </a:rPr>
            <a:t>物件費は類似団体内平均値を１．７ポイント下回り，類似団体内順位は前年度から９位改善され１２位となっている。要因としては，</a:t>
          </a:r>
          <a:r>
            <a:rPr lang="ja-JP" altLang="ja-JP" sz="1300">
              <a:solidFill>
                <a:schemeClr val="dk1"/>
              </a:solidFill>
              <a:latin typeface="ＭＳ Ｐゴシック" pitchFamily="50" charset="-128"/>
              <a:ea typeface="ＭＳ Ｐゴシック" pitchFamily="50" charset="-128"/>
              <a:cs typeface="+mn-cs"/>
            </a:rPr>
            <a:t>臨時職員の賃金を</a:t>
          </a:r>
          <a:r>
            <a:rPr lang="en-US" altLang="ja-JP" sz="1300">
              <a:solidFill>
                <a:schemeClr val="dk1"/>
              </a:solidFill>
              <a:latin typeface="ＭＳ Ｐゴシック" pitchFamily="50" charset="-128"/>
              <a:ea typeface="ＭＳ Ｐゴシック" pitchFamily="50" charset="-128"/>
              <a:cs typeface="+mn-cs"/>
            </a:rPr>
            <a:t>H25</a:t>
          </a:r>
          <a:r>
            <a:rPr lang="ja-JP" altLang="ja-JP" sz="1300">
              <a:solidFill>
                <a:schemeClr val="dk1"/>
              </a:solidFill>
              <a:latin typeface="ＭＳ Ｐゴシック" pitchFamily="50" charset="-128"/>
              <a:ea typeface="ＭＳ Ｐゴシック" pitchFamily="50" charset="-128"/>
              <a:cs typeface="+mn-cs"/>
            </a:rPr>
            <a:t>年度より非常勤一般職員の報酬としたことによる</a:t>
          </a:r>
          <a:r>
            <a:rPr lang="ja-JP" altLang="en-US" sz="1300">
              <a:solidFill>
                <a:schemeClr val="dk1"/>
              </a:solidFill>
              <a:latin typeface="ＭＳ Ｐゴシック" pitchFamily="50" charset="-128"/>
              <a:ea typeface="ＭＳ Ｐゴシック" pitchFamily="50" charset="-128"/>
              <a:cs typeface="+mn-cs"/>
            </a:rPr>
            <a:t>減</a:t>
          </a:r>
          <a:r>
            <a:rPr lang="en-US" altLang="ja-JP" sz="1300">
              <a:solidFill>
                <a:schemeClr val="dk1"/>
              </a:solidFill>
              <a:latin typeface="ＭＳ Ｐゴシック" pitchFamily="50" charset="-128"/>
              <a:ea typeface="ＭＳ Ｐゴシック" pitchFamily="50" charset="-128"/>
              <a:cs typeface="+mn-cs"/>
            </a:rPr>
            <a:t>(98</a:t>
          </a:r>
          <a:r>
            <a:rPr lang="ja-JP" altLang="ja-JP" sz="1300">
              <a:solidFill>
                <a:schemeClr val="dk1"/>
              </a:solidFill>
              <a:latin typeface="ＭＳ Ｐゴシック" pitchFamily="50" charset="-128"/>
              <a:ea typeface="ＭＳ Ｐゴシック" pitchFamily="50" charset="-128"/>
              <a:cs typeface="+mn-cs"/>
            </a:rPr>
            <a:t>人分</a:t>
          </a:r>
          <a:r>
            <a:rPr lang="en-US" altLang="ja-JP" sz="1300">
              <a:solidFill>
                <a:schemeClr val="dk1"/>
              </a:solidFill>
              <a:latin typeface="ＭＳ Ｐゴシック" pitchFamily="50" charset="-128"/>
              <a:ea typeface="ＭＳ Ｐゴシック" pitchFamily="50" charset="-128"/>
              <a:cs typeface="+mn-cs"/>
            </a:rPr>
            <a:t>)</a:t>
          </a:r>
          <a:r>
            <a:rPr lang="ja-JP" altLang="en-US" sz="1300">
              <a:solidFill>
                <a:schemeClr val="dk1"/>
              </a:solidFill>
              <a:latin typeface="ＭＳ Ｐゴシック" pitchFamily="50" charset="-128"/>
              <a:ea typeface="ＭＳ Ｐゴシック" pitchFamily="50" charset="-128"/>
              <a:cs typeface="+mn-cs"/>
            </a:rPr>
            <a:t>である。</a:t>
          </a:r>
          <a:r>
            <a:rPr kumimoji="1" lang="ja-JP" altLang="en-US" sz="1300">
              <a:solidFill>
                <a:schemeClr val="dk1"/>
              </a:solidFill>
              <a:latin typeface="ＭＳ Ｐゴシック" pitchFamily="50" charset="-128"/>
              <a:ea typeface="ＭＳ Ｐゴシック" pitchFamily="50" charset="-128"/>
              <a:cs typeface="+mn-cs"/>
            </a:rPr>
            <a:t>今後については，新庁舎建設に係る物件費の増加も予想されることから，類似施設の統廃合を行い物件費の抑制を積極的に進めていく。</a:t>
          </a:r>
          <a:endParaRPr kumimoji="1" lang="ja-JP" altLang="en-US" sz="1300">
            <a:latin typeface="ＭＳ Ｐゴシック" pitchFamily="50" charset="-128"/>
            <a:ea typeface="ＭＳ Ｐゴシック" pitchFamily="50" charset="-128"/>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26307</xdr:rowOff>
    </xdr:from>
    <xdr:to>
      <xdr:col>24</xdr:col>
      <xdr:colOff>31750</xdr:colOff>
      <xdr:row>21</xdr:row>
      <xdr:rowOff>167822</xdr:rowOff>
    </xdr:to>
    <xdr:cxnSp macro="">
      <xdr:nvCxnSpPr>
        <xdr:cNvPr id="125" name="直線コネクタ 124"/>
        <xdr:cNvCxnSpPr/>
      </xdr:nvCxnSpPr>
      <xdr:spPr>
        <a:xfrm flipV="1">
          <a:off x="16510000" y="2255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112684</xdr:rowOff>
    </xdr:from>
    <xdr:ext cx="762000" cy="259045"/>
    <xdr:sp macro="" textlink="">
      <xdr:nvSpPr>
        <xdr:cNvPr id="128" name="物件費最大値テキスト"/>
        <xdr:cNvSpPr txBox="1"/>
      </xdr:nvSpPr>
      <xdr:spPr>
        <a:xfrm>
          <a:off x="16598900" y="199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13</xdr:row>
      <xdr:rowOff>26307</xdr:rowOff>
    </xdr:from>
    <xdr:to>
      <xdr:col>24</xdr:col>
      <xdr:colOff>120650</xdr:colOff>
      <xdr:row>13</xdr:row>
      <xdr:rowOff>26307</xdr:rowOff>
    </xdr:to>
    <xdr:cxnSp macro="">
      <xdr:nvCxnSpPr>
        <xdr:cNvPr id="129" name="直線コネクタ 128"/>
        <xdr:cNvCxnSpPr/>
      </xdr:nvCxnSpPr>
      <xdr:spPr>
        <a:xfrm>
          <a:off x="16421100" y="2255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97064</xdr:rowOff>
    </xdr:from>
    <xdr:to>
      <xdr:col>24</xdr:col>
      <xdr:colOff>31750</xdr:colOff>
      <xdr:row>15</xdr:row>
      <xdr:rowOff>151493</xdr:rowOff>
    </xdr:to>
    <xdr:cxnSp macro="">
      <xdr:nvCxnSpPr>
        <xdr:cNvPr id="130" name="直線コネクタ 129"/>
        <xdr:cNvCxnSpPr/>
      </xdr:nvCxnSpPr>
      <xdr:spPr>
        <a:xfrm flipV="1">
          <a:off x="15671800" y="2668814"/>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31948</xdr:rowOff>
    </xdr:from>
    <xdr:ext cx="762000" cy="259045"/>
    <xdr:sp macro="" textlink="">
      <xdr:nvSpPr>
        <xdr:cNvPr id="131" name="物件費平均値テキスト"/>
        <xdr:cNvSpPr txBox="1"/>
      </xdr:nvSpPr>
      <xdr:spPr>
        <a:xfrm>
          <a:off x="16598900" y="2775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97064</xdr:rowOff>
    </xdr:from>
    <xdr:to>
      <xdr:col>22</xdr:col>
      <xdr:colOff>565150</xdr:colOff>
      <xdr:row>15</xdr:row>
      <xdr:rowOff>151493</xdr:rowOff>
    </xdr:to>
    <xdr:cxnSp macro="">
      <xdr:nvCxnSpPr>
        <xdr:cNvPr id="133" name="直線コネクタ 132"/>
        <xdr:cNvCxnSpPr/>
      </xdr:nvCxnSpPr>
      <xdr:spPr>
        <a:xfrm>
          <a:off x="14782800" y="2668814"/>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16329</xdr:rowOff>
    </xdr:from>
    <xdr:to>
      <xdr:col>22</xdr:col>
      <xdr:colOff>615950</xdr:colOff>
      <xdr:row>16</xdr:row>
      <xdr:rowOff>117929</xdr:rowOff>
    </xdr:to>
    <xdr:sp macro="" textlink="">
      <xdr:nvSpPr>
        <xdr:cNvPr id="134" name="フローチャート : 判断 133"/>
        <xdr:cNvSpPr/>
      </xdr:nvSpPr>
      <xdr:spPr>
        <a:xfrm>
          <a:off x="15621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102706</xdr:rowOff>
    </xdr:from>
    <xdr:ext cx="736600" cy="259045"/>
    <xdr:sp macro="" textlink="">
      <xdr:nvSpPr>
        <xdr:cNvPr id="135" name="テキスト ボックス 134"/>
        <xdr:cNvSpPr txBox="1"/>
      </xdr:nvSpPr>
      <xdr:spPr>
        <a:xfrm>
          <a:off x="15290800" y="28459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42636</xdr:rowOff>
    </xdr:from>
    <xdr:to>
      <xdr:col>21</xdr:col>
      <xdr:colOff>361950</xdr:colOff>
      <xdr:row>15</xdr:row>
      <xdr:rowOff>97064</xdr:rowOff>
    </xdr:to>
    <xdr:cxnSp macro="">
      <xdr:nvCxnSpPr>
        <xdr:cNvPr id="136" name="直線コネクタ 135"/>
        <xdr:cNvCxnSpPr/>
      </xdr:nvCxnSpPr>
      <xdr:spPr>
        <a:xfrm>
          <a:off x="13893800" y="26143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122464</xdr:rowOff>
    </xdr:from>
    <xdr:to>
      <xdr:col>21</xdr:col>
      <xdr:colOff>412750</xdr:colOff>
      <xdr:row>16</xdr:row>
      <xdr:rowOff>52614</xdr:rowOff>
    </xdr:to>
    <xdr:sp macro="" textlink="">
      <xdr:nvSpPr>
        <xdr:cNvPr id="137" name="フローチャート : 判断 136"/>
        <xdr:cNvSpPr/>
      </xdr:nvSpPr>
      <xdr:spPr>
        <a:xfrm>
          <a:off x="14732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37391</xdr:rowOff>
    </xdr:from>
    <xdr:ext cx="762000" cy="259045"/>
    <xdr:sp macro="" textlink="">
      <xdr:nvSpPr>
        <xdr:cNvPr id="138" name="テキスト ボックス 137"/>
        <xdr:cNvSpPr txBox="1"/>
      </xdr:nvSpPr>
      <xdr:spPr>
        <a:xfrm>
          <a:off x="14401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42636</xdr:rowOff>
    </xdr:from>
    <xdr:to>
      <xdr:col>20</xdr:col>
      <xdr:colOff>158750</xdr:colOff>
      <xdr:row>15</xdr:row>
      <xdr:rowOff>151493</xdr:rowOff>
    </xdr:to>
    <xdr:cxnSp macro="">
      <xdr:nvCxnSpPr>
        <xdr:cNvPr id="139" name="直線コネクタ 138"/>
        <xdr:cNvCxnSpPr/>
      </xdr:nvCxnSpPr>
      <xdr:spPr>
        <a:xfrm flipV="1">
          <a:off x="13004800" y="2614386"/>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40" name="フローチャート : 判断 139"/>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37391</xdr:rowOff>
    </xdr:from>
    <xdr:ext cx="762000" cy="259045"/>
    <xdr:sp macro="" textlink="">
      <xdr:nvSpPr>
        <xdr:cNvPr id="141" name="テキスト ボックス 140"/>
        <xdr:cNvSpPr txBox="1"/>
      </xdr:nvSpPr>
      <xdr:spPr>
        <a:xfrm>
          <a:off x="13512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42" name="フローチャート : 判断 141"/>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43" name="テキスト ボックス 142"/>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46264</xdr:rowOff>
    </xdr:from>
    <xdr:to>
      <xdr:col>24</xdr:col>
      <xdr:colOff>82550</xdr:colOff>
      <xdr:row>15</xdr:row>
      <xdr:rowOff>147864</xdr:rowOff>
    </xdr:to>
    <xdr:sp macro="" textlink="">
      <xdr:nvSpPr>
        <xdr:cNvPr id="149" name="円/楕円 148"/>
        <xdr:cNvSpPr/>
      </xdr:nvSpPr>
      <xdr:spPr>
        <a:xfrm>
          <a:off x="164592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62791</xdr:rowOff>
    </xdr:from>
    <xdr:ext cx="762000" cy="259045"/>
    <xdr:sp macro="" textlink="">
      <xdr:nvSpPr>
        <xdr:cNvPr id="150" name="物件費該当値テキスト"/>
        <xdr:cNvSpPr txBox="1"/>
      </xdr:nvSpPr>
      <xdr:spPr>
        <a:xfrm>
          <a:off x="165989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100693</xdr:rowOff>
    </xdr:from>
    <xdr:to>
      <xdr:col>22</xdr:col>
      <xdr:colOff>615950</xdr:colOff>
      <xdr:row>16</xdr:row>
      <xdr:rowOff>30843</xdr:rowOff>
    </xdr:to>
    <xdr:sp macro="" textlink="">
      <xdr:nvSpPr>
        <xdr:cNvPr id="151" name="円/楕円 150"/>
        <xdr:cNvSpPr/>
      </xdr:nvSpPr>
      <xdr:spPr>
        <a:xfrm>
          <a:off x="156210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41020</xdr:rowOff>
    </xdr:from>
    <xdr:ext cx="736600" cy="259045"/>
    <xdr:sp macro="" textlink="">
      <xdr:nvSpPr>
        <xdr:cNvPr id="152" name="テキスト ボックス 151"/>
        <xdr:cNvSpPr txBox="1"/>
      </xdr:nvSpPr>
      <xdr:spPr>
        <a:xfrm>
          <a:off x="15290800" y="2441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46264</xdr:rowOff>
    </xdr:from>
    <xdr:to>
      <xdr:col>21</xdr:col>
      <xdr:colOff>412750</xdr:colOff>
      <xdr:row>15</xdr:row>
      <xdr:rowOff>147864</xdr:rowOff>
    </xdr:to>
    <xdr:sp macro="" textlink="">
      <xdr:nvSpPr>
        <xdr:cNvPr id="153" name="円/楕円 152"/>
        <xdr:cNvSpPr/>
      </xdr:nvSpPr>
      <xdr:spPr>
        <a:xfrm>
          <a:off x="147320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158041</xdr:rowOff>
    </xdr:from>
    <xdr:ext cx="762000" cy="259045"/>
    <xdr:sp macro="" textlink="">
      <xdr:nvSpPr>
        <xdr:cNvPr id="154" name="テキスト ボックス 153"/>
        <xdr:cNvSpPr txBox="1"/>
      </xdr:nvSpPr>
      <xdr:spPr>
        <a:xfrm>
          <a:off x="14401800" y="238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163286</xdr:rowOff>
    </xdr:from>
    <xdr:to>
      <xdr:col>20</xdr:col>
      <xdr:colOff>209550</xdr:colOff>
      <xdr:row>15</xdr:row>
      <xdr:rowOff>93436</xdr:rowOff>
    </xdr:to>
    <xdr:sp macro="" textlink="">
      <xdr:nvSpPr>
        <xdr:cNvPr id="155" name="円/楕円 154"/>
        <xdr:cNvSpPr/>
      </xdr:nvSpPr>
      <xdr:spPr>
        <a:xfrm>
          <a:off x="13843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103613</xdr:rowOff>
    </xdr:from>
    <xdr:ext cx="762000" cy="259045"/>
    <xdr:sp macro="" textlink="">
      <xdr:nvSpPr>
        <xdr:cNvPr id="156" name="テキスト ボックス 155"/>
        <xdr:cNvSpPr txBox="1"/>
      </xdr:nvSpPr>
      <xdr:spPr>
        <a:xfrm>
          <a:off x="13512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100693</xdr:rowOff>
    </xdr:from>
    <xdr:to>
      <xdr:col>19</xdr:col>
      <xdr:colOff>6350</xdr:colOff>
      <xdr:row>16</xdr:row>
      <xdr:rowOff>30843</xdr:rowOff>
    </xdr:to>
    <xdr:sp macro="" textlink="">
      <xdr:nvSpPr>
        <xdr:cNvPr id="157" name="円/楕円 156"/>
        <xdr:cNvSpPr/>
      </xdr:nvSpPr>
      <xdr:spPr>
        <a:xfrm>
          <a:off x="129540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41020</xdr:rowOff>
    </xdr:from>
    <xdr:ext cx="762000" cy="259045"/>
    <xdr:sp macro="" textlink="">
      <xdr:nvSpPr>
        <xdr:cNvPr id="158" name="テキスト ボックス 157"/>
        <xdr:cNvSpPr txBox="1"/>
      </xdr:nvSpPr>
      <xdr:spPr>
        <a:xfrm>
          <a:off x="12623800" y="244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ＭＳ Ｐゴシック" pitchFamily="50" charset="-128"/>
              <a:ea typeface="ＭＳ Ｐゴシック" pitchFamily="50" charset="-128"/>
              <a:cs typeface="+mn-cs"/>
            </a:rPr>
            <a:t>　</a:t>
          </a:r>
          <a:r>
            <a:rPr kumimoji="1" lang="ja-JP" altLang="ja-JP" sz="1300">
              <a:solidFill>
                <a:schemeClr val="dk1"/>
              </a:solidFill>
              <a:latin typeface="ＭＳ Ｐゴシック" pitchFamily="50" charset="-128"/>
              <a:ea typeface="ＭＳ Ｐゴシック" pitchFamily="50" charset="-128"/>
              <a:cs typeface="+mn-cs"/>
            </a:rPr>
            <a:t>扶助費の類似団体内順位は</a:t>
          </a:r>
          <a:r>
            <a:rPr kumimoji="1" lang="en-US" altLang="ja-JP" sz="1300">
              <a:solidFill>
                <a:schemeClr val="dk1"/>
              </a:solidFill>
              <a:latin typeface="ＭＳ Ｐゴシック" pitchFamily="50" charset="-128"/>
              <a:ea typeface="ＭＳ Ｐゴシック" pitchFamily="50" charset="-128"/>
              <a:cs typeface="+mn-cs"/>
            </a:rPr>
            <a:t>15</a:t>
          </a:r>
          <a:r>
            <a:rPr kumimoji="1" lang="ja-JP" altLang="ja-JP" sz="1300">
              <a:solidFill>
                <a:schemeClr val="dk1"/>
              </a:solidFill>
              <a:latin typeface="ＭＳ Ｐゴシック" pitchFamily="50" charset="-128"/>
              <a:ea typeface="ＭＳ Ｐゴシック" pitchFamily="50" charset="-128"/>
              <a:cs typeface="+mn-cs"/>
            </a:rPr>
            <a:t>位となり</a:t>
          </a:r>
          <a:r>
            <a:rPr kumimoji="1" lang="ja-JP" altLang="en-US" sz="1300">
              <a:solidFill>
                <a:schemeClr val="dk1"/>
              </a:solidFill>
              <a:latin typeface="ＭＳ Ｐゴシック" pitchFamily="50" charset="-128"/>
              <a:ea typeface="ＭＳ Ｐゴシック" pitchFamily="50" charset="-128"/>
              <a:cs typeface="+mn-cs"/>
            </a:rPr>
            <a:t>前年度２２位から７</a:t>
          </a:r>
          <a:r>
            <a:rPr kumimoji="1" lang="ja-JP" altLang="en-US" sz="1300">
              <a:solidFill>
                <a:srgbClr val="FF0000"/>
              </a:solidFill>
              <a:latin typeface="ＭＳ Ｐゴシック" pitchFamily="50" charset="-128"/>
              <a:ea typeface="ＭＳ Ｐゴシック" pitchFamily="50" charset="-128"/>
              <a:cs typeface="+mn-cs"/>
            </a:rPr>
            <a:t>ポイント</a:t>
          </a:r>
          <a:r>
            <a:rPr kumimoji="1" lang="ja-JP" altLang="en-US" sz="1300">
              <a:solidFill>
                <a:schemeClr val="dk1"/>
              </a:solidFill>
              <a:latin typeface="ＭＳ Ｐゴシック" pitchFamily="50" charset="-128"/>
              <a:ea typeface="ＭＳ Ｐゴシック" pitchFamily="50" charset="-128"/>
              <a:cs typeface="+mn-cs"/>
            </a:rPr>
            <a:t>改善されており</a:t>
          </a:r>
          <a:r>
            <a:rPr kumimoji="1" lang="ja-JP" altLang="ja-JP" sz="1300">
              <a:solidFill>
                <a:schemeClr val="dk1"/>
              </a:solidFill>
              <a:latin typeface="ＭＳ Ｐゴシック" pitchFamily="50" charset="-128"/>
              <a:ea typeface="ＭＳ Ｐゴシック" pitchFamily="50" charset="-128"/>
              <a:cs typeface="+mn-cs"/>
            </a:rPr>
            <a:t>，比率</a:t>
          </a:r>
          <a:r>
            <a:rPr kumimoji="1" lang="ja-JP" altLang="en-US" sz="1300">
              <a:solidFill>
                <a:schemeClr val="dk1"/>
              </a:solidFill>
              <a:latin typeface="ＭＳ Ｐゴシック" pitchFamily="50" charset="-128"/>
              <a:ea typeface="ＭＳ Ｐゴシック" pitchFamily="50" charset="-128"/>
              <a:cs typeface="+mn-cs"/>
            </a:rPr>
            <a:t>も</a:t>
          </a:r>
          <a:r>
            <a:rPr kumimoji="1" lang="ja-JP" altLang="ja-JP" sz="1300">
              <a:solidFill>
                <a:schemeClr val="dk1"/>
              </a:solidFill>
              <a:latin typeface="ＭＳ Ｐゴシック" pitchFamily="50" charset="-128"/>
              <a:ea typeface="ＭＳ Ｐゴシック" pitchFamily="50" charset="-128"/>
              <a:cs typeface="+mn-cs"/>
            </a:rPr>
            <a:t>前年度に対して</a:t>
          </a:r>
          <a:r>
            <a:rPr kumimoji="1" lang="en-US" altLang="ja-JP" sz="1300">
              <a:solidFill>
                <a:schemeClr val="dk1"/>
              </a:solidFill>
              <a:latin typeface="ＭＳ Ｐゴシック" pitchFamily="50" charset="-128"/>
              <a:ea typeface="ＭＳ Ｐゴシック" pitchFamily="50" charset="-128"/>
              <a:cs typeface="+mn-cs"/>
            </a:rPr>
            <a:t>0.4</a:t>
          </a:r>
          <a:r>
            <a:rPr kumimoji="1" lang="ja-JP" altLang="ja-JP" sz="1300">
              <a:solidFill>
                <a:schemeClr val="dk1"/>
              </a:solidFill>
              <a:latin typeface="ＭＳ Ｐゴシック" pitchFamily="50" charset="-128"/>
              <a:ea typeface="ＭＳ Ｐゴシック" pitchFamily="50" charset="-128"/>
              <a:cs typeface="+mn-cs"/>
            </a:rPr>
            <a:t>ポイント改善している。これは医療扶助費</a:t>
          </a:r>
          <a:r>
            <a:rPr kumimoji="1" lang="en-US" altLang="ja-JP" sz="1300">
              <a:solidFill>
                <a:schemeClr val="dk1"/>
              </a:solidFill>
              <a:latin typeface="ＭＳ Ｐゴシック" pitchFamily="50" charset="-128"/>
              <a:ea typeface="ＭＳ Ｐゴシック" pitchFamily="50" charset="-128"/>
              <a:cs typeface="+mn-cs"/>
            </a:rPr>
            <a:t>16</a:t>
          </a:r>
          <a:r>
            <a:rPr kumimoji="1" lang="ja-JP" altLang="ja-JP" sz="1300">
              <a:solidFill>
                <a:schemeClr val="dk1"/>
              </a:solidFill>
              <a:latin typeface="ＭＳ Ｐゴシック" pitchFamily="50" charset="-128"/>
              <a:ea typeface="ＭＳ Ｐゴシック" pitchFamily="50" charset="-128"/>
              <a:cs typeface="+mn-cs"/>
            </a:rPr>
            <a:t>百万円の増</a:t>
          </a:r>
          <a:r>
            <a:rPr kumimoji="1" lang="ja-JP" altLang="en-US" sz="1300">
              <a:solidFill>
                <a:schemeClr val="dk1"/>
              </a:solidFill>
              <a:latin typeface="ＭＳ Ｐゴシック" pitchFamily="50" charset="-128"/>
              <a:ea typeface="ＭＳ Ｐゴシック" pitchFamily="50" charset="-128"/>
              <a:cs typeface="+mn-cs"/>
            </a:rPr>
            <a:t>があるものの</a:t>
          </a:r>
          <a:r>
            <a:rPr kumimoji="1" lang="ja-JP" altLang="ja-JP" sz="1300">
              <a:solidFill>
                <a:schemeClr val="dk1"/>
              </a:solidFill>
              <a:latin typeface="ＭＳ Ｐゴシック" pitchFamily="50" charset="-128"/>
              <a:ea typeface="ＭＳ Ｐゴシック" pitchFamily="50" charset="-128"/>
              <a:cs typeface="+mn-cs"/>
            </a:rPr>
            <a:t>，児童・こども手当</a:t>
          </a:r>
          <a:r>
            <a:rPr kumimoji="1" lang="en-US" altLang="ja-JP" sz="1300">
              <a:solidFill>
                <a:schemeClr val="dk1"/>
              </a:solidFill>
              <a:latin typeface="ＭＳ Ｐゴシック" pitchFamily="50" charset="-128"/>
              <a:ea typeface="ＭＳ Ｐゴシック" pitchFamily="50" charset="-128"/>
              <a:cs typeface="+mn-cs"/>
            </a:rPr>
            <a:t>27</a:t>
          </a:r>
          <a:r>
            <a:rPr kumimoji="1" lang="ja-JP" altLang="ja-JP" sz="1300">
              <a:solidFill>
                <a:schemeClr val="dk1"/>
              </a:solidFill>
              <a:latin typeface="ＭＳ Ｐゴシック" pitchFamily="50" charset="-128"/>
              <a:ea typeface="ＭＳ Ｐゴシック" pitchFamily="50" charset="-128"/>
              <a:cs typeface="+mn-cs"/>
            </a:rPr>
            <a:t>百万円の減</a:t>
          </a:r>
          <a:r>
            <a:rPr kumimoji="1" lang="ja-JP" altLang="en-US" sz="1300">
              <a:solidFill>
                <a:schemeClr val="dk1"/>
              </a:solidFill>
              <a:latin typeface="ＭＳ Ｐゴシック" pitchFamily="50" charset="-128"/>
              <a:ea typeface="ＭＳ Ｐゴシック" pitchFamily="50" charset="-128"/>
              <a:cs typeface="+mn-cs"/>
            </a:rPr>
            <a:t>，</a:t>
          </a:r>
          <a:r>
            <a:rPr kumimoji="1" lang="ja-JP" altLang="ja-JP" sz="1300">
              <a:solidFill>
                <a:schemeClr val="dk1"/>
              </a:solidFill>
              <a:latin typeface="ＭＳ Ｐゴシック" pitchFamily="50" charset="-128"/>
              <a:ea typeface="ＭＳ Ｐゴシック" pitchFamily="50" charset="-128"/>
              <a:cs typeface="+mn-cs"/>
            </a:rPr>
            <a:t>福祉医療費</a:t>
          </a:r>
          <a:r>
            <a:rPr kumimoji="1" lang="en-US" altLang="ja-JP" sz="1300">
              <a:solidFill>
                <a:schemeClr val="dk1"/>
              </a:solidFill>
              <a:latin typeface="ＭＳ Ｐゴシック" pitchFamily="50" charset="-128"/>
              <a:ea typeface="ＭＳ Ｐゴシック" pitchFamily="50" charset="-128"/>
              <a:cs typeface="+mn-cs"/>
            </a:rPr>
            <a:t>20</a:t>
          </a:r>
          <a:r>
            <a:rPr kumimoji="1" lang="ja-JP" altLang="ja-JP" sz="1300">
              <a:solidFill>
                <a:schemeClr val="dk1"/>
              </a:solidFill>
              <a:latin typeface="ＭＳ Ｐゴシック" pitchFamily="50" charset="-128"/>
              <a:ea typeface="ＭＳ Ｐゴシック" pitchFamily="50" charset="-128"/>
              <a:cs typeface="+mn-cs"/>
            </a:rPr>
            <a:t>百万円の減によるものである。</a:t>
          </a:r>
          <a:endParaRPr kumimoji="1" lang="en-US" altLang="ja-JP" sz="1300">
            <a:solidFill>
              <a:schemeClr val="dk1"/>
            </a:solidFill>
            <a:latin typeface="ＭＳ Ｐゴシック" pitchFamily="50" charset="-128"/>
            <a:ea typeface="ＭＳ Ｐゴシック" pitchFamily="50" charset="-128"/>
            <a:cs typeface="+mn-cs"/>
          </a:endParaRPr>
        </a:p>
        <a:p>
          <a:r>
            <a:rPr kumimoji="1" lang="ja-JP" altLang="ja-JP" sz="1300">
              <a:solidFill>
                <a:schemeClr val="dk1"/>
              </a:solidFill>
              <a:latin typeface="ＭＳ Ｐゴシック" pitchFamily="50" charset="-128"/>
              <a:ea typeface="ＭＳ Ｐゴシック" pitchFamily="50" charset="-128"/>
              <a:cs typeface="+mn-cs"/>
            </a:rPr>
            <a:t>　今後，生活保護の受給者の増加も予想されるが，審査事務のさらなる適正化を図り，増加を最小限に抑えていく。</a:t>
          </a:r>
          <a:endParaRPr kumimoji="1" lang="en-US" altLang="ja-JP" sz="1300">
            <a:solidFill>
              <a:schemeClr val="dk1"/>
            </a:solidFill>
            <a:latin typeface="ＭＳ Ｐゴシック" pitchFamily="50" charset="-128"/>
            <a:ea typeface="ＭＳ Ｐゴシック" pitchFamily="50" charset="-128"/>
            <a:cs typeface="+mn-cs"/>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151493</xdr:rowOff>
    </xdr:to>
    <xdr:cxnSp macro="">
      <xdr:nvCxnSpPr>
        <xdr:cNvPr id="188" name="直線コネクタ 187"/>
        <xdr:cNvCxnSpPr/>
      </xdr:nvCxnSpPr>
      <xdr:spPr>
        <a:xfrm flipV="1">
          <a:off x="4826000" y="9042400"/>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123570</xdr:rowOff>
    </xdr:from>
    <xdr:ext cx="762000" cy="259045"/>
    <xdr:sp macro="" textlink="">
      <xdr:nvSpPr>
        <xdr:cNvPr id="189" name="扶助費最小値テキスト"/>
        <xdr:cNvSpPr txBox="1"/>
      </xdr:nvSpPr>
      <xdr:spPr>
        <a:xfrm>
          <a:off x="4914900" y="1058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61</xdr:row>
      <xdr:rowOff>151493</xdr:rowOff>
    </xdr:from>
    <xdr:to>
      <xdr:col>7</xdr:col>
      <xdr:colOff>104775</xdr:colOff>
      <xdr:row>61</xdr:row>
      <xdr:rowOff>151493</xdr:rowOff>
    </xdr:to>
    <xdr:cxnSp macro="">
      <xdr:nvCxnSpPr>
        <xdr:cNvPr id="190" name="直線コネクタ 189"/>
        <xdr:cNvCxnSpPr/>
      </xdr:nvCxnSpPr>
      <xdr:spPr>
        <a:xfrm>
          <a:off x="4737100" y="10609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91"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92" name="直線コネクタ 191"/>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110672</xdr:rowOff>
    </xdr:from>
    <xdr:to>
      <xdr:col>7</xdr:col>
      <xdr:colOff>15875</xdr:colOff>
      <xdr:row>55</xdr:row>
      <xdr:rowOff>4535</xdr:rowOff>
    </xdr:to>
    <xdr:cxnSp macro="">
      <xdr:nvCxnSpPr>
        <xdr:cNvPr id="193" name="直線コネクタ 192"/>
        <xdr:cNvCxnSpPr/>
      </xdr:nvCxnSpPr>
      <xdr:spPr>
        <a:xfrm flipV="1">
          <a:off x="3987800" y="9368972"/>
          <a:ext cx="8382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23784</xdr:rowOff>
    </xdr:from>
    <xdr:ext cx="762000" cy="259045"/>
    <xdr:sp macro="" textlink="">
      <xdr:nvSpPr>
        <xdr:cNvPr id="194" name="扶助費平均値テキスト"/>
        <xdr:cNvSpPr txBox="1"/>
      </xdr:nvSpPr>
      <xdr:spPr>
        <a:xfrm>
          <a:off x="4914900" y="94535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51707</xdr:rowOff>
    </xdr:from>
    <xdr:to>
      <xdr:col>7</xdr:col>
      <xdr:colOff>66675</xdr:colOff>
      <xdr:row>55</xdr:row>
      <xdr:rowOff>153307</xdr:rowOff>
    </xdr:to>
    <xdr:sp macro="" textlink="">
      <xdr:nvSpPr>
        <xdr:cNvPr id="195" name="フローチャート : 判断 194"/>
        <xdr:cNvSpPr/>
      </xdr:nvSpPr>
      <xdr:spPr>
        <a:xfrm>
          <a:off x="47752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4535</xdr:rowOff>
    </xdr:from>
    <xdr:to>
      <xdr:col>5</xdr:col>
      <xdr:colOff>549275</xdr:colOff>
      <xdr:row>55</xdr:row>
      <xdr:rowOff>4535</xdr:rowOff>
    </xdr:to>
    <xdr:cxnSp macro="">
      <xdr:nvCxnSpPr>
        <xdr:cNvPr id="196" name="直線コネクタ 195"/>
        <xdr:cNvCxnSpPr/>
      </xdr:nvCxnSpPr>
      <xdr:spPr>
        <a:xfrm>
          <a:off x="3098800" y="94342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7" name="フローチャート : 判断 196"/>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138084</xdr:rowOff>
    </xdr:from>
    <xdr:ext cx="736600" cy="259045"/>
    <xdr:sp macro="" textlink="">
      <xdr:nvSpPr>
        <xdr:cNvPr id="198" name="テキスト ボックス 197"/>
        <xdr:cNvSpPr txBox="1"/>
      </xdr:nvSpPr>
      <xdr:spPr>
        <a:xfrm>
          <a:off x="3606800" y="9567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159657</xdr:rowOff>
    </xdr:from>
    <xdr:to>
      <xdr:col>4</xdr:col>
      <xdr:colOff>346075</xdr:colOff>
      <xdr:row>55</xdr:row>
      <xdr:rowOff>4535</xdr:rowOff>
    </xdr:to>
    <xdr:cxnSp macro="">
      <xdr:nvCxnSpPr>
        <xdr:cNvPr id="199" name="直線コネクタ 198"/>
        <xdr:cNvCxnSpPr/>
      </xdr:nvCxnSpPr>
      <xdr:spPr>
        <a:xfrm>
          <a:off x="2209800" y="9417957"/>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141515</xdr:rowOff>
    </xdr:from>
    <xdr:to>
      <xdr:col>4</xdr:col>
      <xdr:colOff>396875</xdr:colOff>
      <xdr:row>55</xdr:row>
      <xdr:rowOff>71665</xdr:rowOff>
    </xdr:to>
    <xdr:sp macro="" textlink="">
      <xdr:nvSpPr>
        <xdr:cNvPr id="200" name="フローチャート : 判断 199"/>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56442</xdr:rowOff>
    </xdr:from>
    <xdr:ext cx="762000" cy="259045"/>
    <xdr:sp macro="" textlink="">
      <xdr:nvSpPr>
        <xdr:cNvPr id="201" name="テキスト ボックス 200"/>
        <xdr:cNvSpPr txBox="1"/>
      </xdr:nvSpPr>
      <xdr:spPr>
        <a:xfrm>
          <a:off x="2717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61685</xdr:rowOff>
    </xdr:from>
    <xdr:to>
      <xdr:col>3</xdr:col>
      <xdr:colOff>142875</xdr:colOff>
      <xdr:row>54</xdr:row>
      <xdr:rowOff>159657</xdr:rowOff>
    </xdr:to>
    <xdr:cxnSp macro="">
      <xdr:nvCxnSpPr>
        <xdr:cNvPr id="202" name="直線コネクタ 201"/>
        <xdr:cNvCxnSpPr/>
      </xdr:nvCxnSpPr>
      <xdr:spPr>
        <a:xfrm>
          <a:off x="1320800" y="93199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203" name="フローチャート : 判断 202"/>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204" name="テキスト ボックス 203"/>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166007</xdr:rowOff>
    </xdr:from>
    <xdr:to>
      <xdr:col>1</xdr:col>
      <xdr:colOff>676275</xdr:colOff>
      <xdr:row>54</xdr:row>
      <xdr:rowOff>96157</xdr:rowOff>
    </xdr:to>
    <xdr:sp macro="" textlink="">
      <xdr:nvSpPr>
        <xdr:cNvPr id="205" name="フローチャート : 判断 204"/>
        <xdr:cNvSpPr/>
      </xdr:nvSpPr>
      <xdr:spPr>
        <a:xfrm>
          <a:off x="1270000" y="9252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106334</xdr:rowOff>
    </xdr:from>
    <xdr:ext cx="762000" cy="259045"/>
    <xdr:sp macro="" textlink="">
      <xdr:nvSpPr>
        <xdr:cNvPr id="206" name="テキスト ボックス 205"/>
        <xdr:cNvSpPr txBox="1"/>
      </xdr:nvSpPr>
      <xdr:spPr>
        <a:xfrm>
          <a:off x="939800" y="902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59872</xdr:rowOff>
    </xdr:from>
    <xdr:to>
      <xdr:col>7</xdr:col>
      <xdr:colOff>66675</xdr:colOff>
      <xdr:row>54</xdr:row>
      <xdr:rowOff>161472</xdr:rowOff>
    </xdr:to>
    <xdr:sp macro="" textlink="">
      <xdr:nvSpPr>
        <xdr:cNvPr id="212" name="円/楕円 211"/>
        <xdr:cNvSpPr/>
      </xdr:nvSpPr>
      <xdr:spPr>
        <a:xfrm>
          <a:off x="47752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76399</xdr:rowOff>
    </xdr:from>
    <xdr:ext cx="762000" cy="259045"/>
    <xdr:sp macro="" textlink="">
      <xdr:nvSpPr>
        <xdr:cNvPr id="213" name="扶助費該当値テキスト"/>
        <xdr:cNvSpPr txBox="1"/>
      </xdr:nvSpPr>
      <xdr:spPr>
        <a:xfrm>
          <a:off x="4914900" y="916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125185</xdr:rowOff>
    </xdr:from>
    <xdr:to>
      <xdr:col>5</xdr:col>
      <xdr:colOff>600075</xdr:colOff>
      <xdr:row>55</xdr:row>
      <xdr:rowOff>55335</xdr:rowOff>
    </xdr:to>
    <xdr:sp macro="" textlink="">
      <xdr:nvSpPr>
        <xdr:cNvPr id="214" name="円/楕円 213"/>
        <xdr:cNvSpPr/>
      </xdr:nvSpPr>
      <xdr:spPr>
        <a:xfrm>
          <a:off x="3937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215" name="テキスト ボックス 214"/>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125185</xdr:rowOff>
    </xdr:from>
    <xdr:to>
      <xdr:col>4</xdr:col>
      <xdr:colOff>396875</xdr:colOff>
      <xdr:row>55</xdr:row>
      <xdr:rowOff>55335</xdr:rowOff>
    </xdr:to>
    <xdr:sp macro="" textlink="">
      <xdr:nvSpPr>
        <xdr:cNvPr id="216" name="円/楕円 215"/>
        <xdr:cNvSpPr/>
      </xdr:nvSpPr>
      <xdr:spPr>
        <a:xfrm>
          <a:off x="3048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217" name="テキスト ボックス 216"/>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108857</xdr:rowOff>
    </xdr:from>
    <xdr:to>
      <xdr:col>3</xdr:col>
      <xdr:colOff>193675</xdr:colOff>
      <xdr:row>55</xdr:row>
      <xdr:rowOff>39007</xdr:rowOff>
    </xdr:to>
    <xdr:sp macro="" textlink="">
      <xdr:nvSpPr>
        <xdr:cNvPr id="218" name="円/楕円 217"/>
        <xdr:cNvSpPr/>
      </xdr:nvSpPr>
      <xdr:spPr>
        <a:xfrm>
          <a:off x="2159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23784</xdr:rowOff>
    </xdr:from>
    <xdr:ext cx="762000" cy="259045"/>
    <xdr:sp macro="" textlink="">
      <xdr:nvSpPr>
        <xdr:cNvPr id="219" name="テキスト ボックス 218"/>
        <xdr:cNvSpPr txBox="1"/>
      </xdr:nvSpPr>
      <xdr:spPr>
        <a:xfrm>
          <a:off x="1828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10885</xdr:rowOff>
    </xdr:from>
    <xdr:to>
      <xdr:col>1</xdr:col>
      <xdr:colOff>676275</xdr:colOff>
      <xdr:row>54</xdr:row>
      <xdr:rowOff>112485</xdr:rowOff>
    </xdr:to>
    <xdr:sp macro="" textlink="">
      <xdr:nvSpPr>
        <xdr:cNvPr id="220" name="円/楕円 219"/>
        <xdr:cNvSpPr/>
      </xdr:nvSpPr>
      <xdr:spPr>
        <a:xfrm>
          <a:off x="1270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97262</xdr:rowOff>
    </xdr:from>
    <xdr:ext cx="762000" cy="259045"/>
    <xdr:sp macro="" textlink="">
      <xdr:nvSpPr>
        <xdr:cNvPr id="221" name="テキスト ボックス 220"/>
        <xdr:cNvSpPr txBox="1"/>
      </xdr:nvSpPr>
      <xdr:spPr>
        <a:xfrm>
          <a:off x="939800" y="935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itchFamily="50" charset="-128"/>
              <a:ea typeface="ＭＳ Ｐゴシック" pitchFamily="50" charset="-128"/>
            </a:rPr>
            <a:t>　その他の経常収支比率は前年度から０．２ポイント上昇しており，類似団体内平均値を４ポイント上回って，改善が必要な状況である。この要因としては，特別会計への繰出金が主なものであり，特に国民健康保険事業や下水道事業が増加傾向となっている。今後については，国民健康保険税の税率見直しや，保険税の徴収率の向上を図り，下水道事業においては下水道設備の建設を長期間にするなど，普通会計の負担を減らし，類似団体内平均値を目標とする。</a:t>
          </a:r>
          <a:endParaRPr kumimoji="1" lang="en-US" altLang="ja-JP" sz="1200">
            <a:latin typeface="ＭＳ Ｐゴシック" pitchFamily="50" charset="-128"/>
            <a:ea typeface="ＭＳ Ｐゴシック" pitchFamily="50" charset="-128"/>
          </a:endParaRPr>
        </a:p>
        <a:p>
          <a:r>
            <a:rPr kumimoji="1" lang="ja-JP" altLang="en-US" sz="1300">
              <a:latin typeface="ＭＳ Ｐゴシック"/>
            </a:rPr>
            <a:t>　</a:t>
          </a: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96520</xdr:rowOff>
    </xdr:from>
    <xdr:to>
      <xdr:col>24</xdr:col>
      <xdr:colOff>31750</xdr:colOff>
      <xdr:row>61</xdr:row>
      <xdr:rowOff>39370</xdr:rowOff>
    </xdr:to>
    <xdr:cxnSp macro="">
      <xdr:nvCxnSpPr>
        <xdr:cNvPr id="249" name="直線コネクタ 248"/>
        <xdr:cNvCxnSpPr/>
      </xdr:nvCxnSpPr>
      <xdr:spPr>
        <a:xfrm flipV="1">
          <a:off x="16510000" y="9011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50"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51" name="直線コネクタ 250"/>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11447</xdr:rowOff>
    </xdr:from>
    <xdr:ext cx="762000" cy="259045"/>
    <xdr:sp macro="" textlink="">
      <xdr:nvSpPr>
        <xdr:cNvPr id="252" name="その他最大値テキスト"/>
        <xdr:cNvSpPr txBox="1"/>
      </xdr:nvSpPr>
      <xdr:spPr>
        <a:xfrm>
          <a:off x="16598900" y="875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23</xdr:col>
      <xdr:colOff>628650</xdr:colOff>
      <xdr:row>52</xdr:row>
      <xdr:rowOff>96520</xdr:rowOff>
    </xdr:from>
    <xdr:to>
      <xdr:col>24</xdr:col>
      <xdr:colOff>120650</xdr:colOff>
      <xdr:row>52</xdr:row>
      <xdr:rowOff>96520</xdr:rowOff>
    </xdr:to>
    <xdr:cxnSp macro="">
      <xdr:nvCxnSpPr>
        <xdr:cNvPr id="253" name="直線コネクタ 252"/>
        <xdr:cNvCxnSpPr/>
      </xdr:nvCxnSpPr>
      <xdr:spPr>
        <a:xfrm>
          <a:off x="16421100" y="9011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142240</xdr:rowOff>
    </xdr:from>
    <xdr:to>
      <xdr:col>24</xdr:col>
      <xdr:colOff>31750</xdr:colOff>
      <xdr:row>58</xdr:row>
      <xdr:rowOff>157480</xdr:rowOff>
    </xdr:to>
    <xdr:cxnSp macro="">
      <xdr:nvCxnSpPr>
        <xdr:cNvPr id="254" name="直線コネクタ 253"/>
        <xdr:cNvCxnSpPr/>
      </xdr:nvCxnSpPr>
      <xdr:spPr>
        <a:xfrm>
          <a:off x="15671800" y="100863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161307</xdr:rowOff>
    </xdr:from>
    <xdr:ext cx="762000" cy="259045"/>
    <xdr:sp macro="" textlink="">
      <xdr:nvSpPr>
        <xdr:cNvPr id="255" name="その他平均値テキスト"/>
        <xdr:cNvSpPr txBox="1"/>
      </xdr:nvSpPr>
      <xdr:spPr>
        <a:xfrm>
          <a:off x="16598900" y="959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56" name="フローチャート : 判断 255"/>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142240</xdr:rowOff>
    </xdr:from>
    <xdr:to>
      <xdr:col>22</xdr:col>
      <xdr:colOff>565150</xdr:colOff>
      <xdr:row>58</xdr:row>
      <xdr:rowOff>149860</xdr:rowOff>
    </xdr:to>
    <xdr:cxnSp macro="">
      <xdr:nvCxnSpPr>
        <xdr:cNvPr id="257" name="直線コネクタ 256"/>
        <xdr:cNvCxnSpPr/>
      </xdr:nvCxnSpPr>
      <xdr:spPr>
        <a:xfrm flipV="1">
          <a:off x="14782800" y="100863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137160</xdr:rowOff>
    </xdr:from>
    <xdr:to>
      <xdr:col>22</xdr:col>
      <xdr:colOff>615950</xdr:colOff>
      <xdr:row>57</xdr:row>
      <xdr:rowOff>67310</xdr:rowOff>
    </xdr:to>
    <xdr:sp macro="" textlink="">
      <xdr:nvSpPr>
        <xdr:cNvPr id="258" name="フローチャート : 判断 257"/>
        <xdr:cNvSpPr/>
      </xdr:nvSpPr>
      <xdr:spPr>
        <a:xfrm>
          <a:off x="15621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77487</xdr:rowOff>
    </xdr:from>
    <xdr:ext cx="736600" cy="259045"/>
    <xdr:sp macro="" textlink="">
      <xdr:nvSpPr>
        <xdr:cNvPr id="259" name="テキスト ボックス 258"/>
        <xdr:cNvSpPr txBox="1"/>
      </xdr:nvSpPr>
      <xdr:spPr>
        <a:xfrm>
          <a:off x="15290800" y="950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149860</xdr:rowOff>
    </xdr:from>
    <xdr:to>
      <xdr:col>21</xdr:col>
      <xdr:colOff>361950</xdr:colOff>
      <xdr:row>59</xdr:row>
      <xdr:rowOff>54610</xdr:rowOff>
    </xdr:to>
    <xdr:cxnSp macro="">
      <xdr:nvCxnSpPr>
        <xdr:cNvPr id="260" name="直線コネクタ 259"/>
        <xdr:cNvCxnSpPr/>
      </xdr:nvCxnSpPr>
      <xdr:spPr>
        <a:xfrm flipV="1">
          <a:off x="13893800" y="100939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61" name="フローチャート : 判断 260"/>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39387</xdr:rowOff>
    </xdr:from>
    <xdr:ext cx="762000" cy="259045"/>
    <xdr:sp macro="" textlink="">
      <xdr:nvSpPr>
        <xdr:cNvPr id="262" name="テキスト ボックス 261"/>
        <xdr:cNvSpPr txBox="1"/>
      </xdr:nvSpPr>
      <xdr:spPr>
        <a:xfrm>
          <a:off x="14401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100330</xdr:rowOff>
    </xdr:from>
    <xdr:to>
      <xdr:col>20</xdr:col>
      <xdr:colOff>158750</xdr:colOff>
      <xdr:row>59</xdr:row>
      <xdr:rowOff>54610</xdr:rowOff>
    </xdr:to>
    <xdr:cxnSp macro="">
      <xdr:nvCxnSpPr>
        <xdr:cNvPr id="263" name="直線コネクタ 262"/>
        <xdr:cNvCxnSpPr/>
      </xdr:nvCxnSpPr>
      <xdr:spPr>
        <a:xfrm>
          <a:off x="13004800" y="9872980"/>
          <a:ext cx="889000" cy="2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4" name="フローチャート : 判断 263"/>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65" name="テキスト ボックス 264"/>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6" name="フローチャート : 判断 265"/>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69867</xdr:rowOff>
    </xdr:from>
    <xdr:ext cx="762000" cy="259045"/>
    <xdr:sp macro="" textlink="">
      <xdr:nvSpPr>
        <xdr:cNvPr id="267" name="テキスト ボックス 266"/>
        <xdr:cNvSpPr txBox="1"/>
      </xdr:nvSpPr>
      <xdr:spPr>
        <a:xfrm>
          <a:off x="126238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106680</xdr:rowOff>
    </xdr:from>
    <xdr:to>
      <xdr:col>24</xdr:col>
      <xdr:colOff>82550</xdr:colOff>
      <xdr:row>59</xdr:row>
      <xdr:rowOff>36830</xdr:rowOff>
    </xdr:to>
    <xdr:sp macro="" textlink="">
      <xdr:nvSpPr>
        <xdr:cNvPr id="273" name="円/楕円 272"/>
        <xdr:cNvSpPr/>
      </xdr:nvSpPr>
      <xdr:spPr>
        <a:xfrm>
          <a:off x="16459200" y="1005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78757</xdr:rowOff>
    </xdr:from>
    <xdr:ext cx="762000" cy="259045"/>
    <xdr:sp macro="" textlink="">
      <xdr:nvSpPr>
        <xdr:cNvPr id="274" name="その他該当値テキスト"/>
        <xdr:cNvSpPr txBox="1"/>
      </xdr:nvSpPr>
      <xdr:spPr>
        <a:xfrm>
          <a:off x="16598900" y="1002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91440</xdr:rowOff>
    </xdr:from>
    <xdr:to>
      <xdr:col>22</xdr:col>
      <xdr:colOff>615950</xdr:colOff>
      <xdr:row>59</xdr:row>
      <xdr:rowOff>21590</xdr:rowOff>
    </xdr:to>
    <xdr:sp macro="" textlink="">
      <xdr:nvSpPr>
        <xdr:cNvPr id="275" name="円/楕円 274"/>
        <xdr:cNvSpPr/>
      </xdr:nvSpPr>
      <xdr:spPr>
        <a:xfrm>
          <a:off x="15621000" y="1003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6367</xdr:rowOff>
    </xdr:from>
    <xdr:ext cx="736600" cy="259045"/>
    <xdr:sp macro="" textlink="">
      <xdr:nvSpPr>
        <xdr:cNvPr id="276" name="テキスト ボックス 275"/>
        <xdr:cNvSpPr txBox="1"/>
      </xdr:nvSpPr>
      <xdr:spPr>
        <a:xfrm>
          <a:off x="15290800" y="1012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99060</xdr:rowOff>
    </xdr:from>
    <xdr:to>
      <xdr:col>21</xdr:col>
      <xdr:colOff>412750</xdr:colOff>
      <xdr:row>59</xdr:row>
      <xdr:rowOff>29210</xdr:rowOff>
    </xdr:to>
    <xdr:sp macro="" textlink="">
      <xdr:nvSpPr>
        <xdr:cNvPr id="277" name="円/楕円 276"/>
        <xdr:cNvSpPr/>
      </xdr:nvSpPr>
      <xdr:spPr>
        <a:xfrm>
          <a:off x="14732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13987</xdr:rowOff>
    </xdr:from>
    <xdr:ext cx="762000" cy="259045"/>
    <xdr:sp macro="" textlink="">
      <xdr:nvSpPr>
        <xdr:cNvPr id="278" name="テキスト ボックス 277"/>
        <xdr:cNvSpPr txBox="1"/>
      </xdr:nvSpPr>
      <xdr:spPr>
        <a:xfrm>
          <a:off x="14401800" y="1012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3810</xdr:rowOff>
    </xdr:from>
    <xdr:to>
      <xdr:col>20</xdr:col>
      <xdr:colOff>209550</xdr:colOff>
      <xdr:row>59</xdr:row>
      <xdr:rowOff>105410</xdr:rowOff>
    </xdr:to>
    <xdr:sp macro="" textlink="">
      <xdr:nvSpPr>
        <xdr:cNvPr id="279" name="円/楕円 278"/>
        <xdr:cNvSpPr/>
      </xdr:nvSpPr>
      <xdr:spPr>
        <a:xfrm>
          <a:off x="13843000" y="1011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90187</xdr:rowOff>
    </xdr:from>
    <xdr:ext cx="762000" cy="259045"/>
    <xdr:sp macro="" textlink="">
      <xdr:nvSpPr>
        <xdr:cNvPr id="280" name="テキスト ボックス 279"/>
        <xdr:cNvSpPr txBox="1"/>
      </xdr:nvSpPr>
      <xdr:spPr>
        <a:xfrm>
          <a:off x="13512800" y="1020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49530</xdr:rowOff>
    </xdr:from>
    <xdr:to>
      <xdr:col>19</xdr:col>
      <xdr:colOff>6350</xdr:colOff>
      <xdr:row>57</xdr:row>
      <xdr:rowOff>151130</xdr:rowOff>
    </xdr:to>
    <xdr:sp macro="" textlink="">
      <xdr:nvSpPr>
        <xdr:cNvPr id="281" name="円/楕円 280"/>
        <xdr:cNvSpPr/>
      </xdr:nvSpPr>
      <xdr:spPr>
        <a:xfrm>
          <a:off x="12954000" y="982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135907</xdr:rowOff>
    </xdr:from>
    <xdr:ext cx="762000" cy="259045"/>
    <xdr:sp macro="" textlink="">
      <xdr:nvSpPr>
        <xdr:cNvPr id="282" name="テキスト ボックス 281"/>
        <xdr:cNvSpPr txBox="1"/>
      </xdr:nvSpPr>
      <xdr:spPr>
        <a:xfrm>
          <a:off x="12623800" y="990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itchFamily="50" charset="-128"/>
              <a:ea typeface="ＭＳ Ｐゴシック" pitchFamily="50" charset="-128"/>
            </a:rPr>
            <a:t>　補助費等は類似団体内平均値を５．４ポイント上回り前年度から０．３ポイント悪化しており，類似団体内順位は前年度と同様の５１位と依然として下位に位置している。この要因としては，</a:t>
          </a:r>
          <a:r>
            <a:rPr kumimoji="1" lang="ja-JP" altLang="ja-JP" sz="1200">
              <a:solidFill>
                <a:schemeClr val="dk1"/>
              </a:solidFill>
              <a:latin typeface="ＭＳ Ｐゴシック" pitchFamily="50" charset="-128"/>
              <a:ea typeface="ＭＳ Ｐゴシック" pitchFamily="50" charset="-128"/>
              <a:cs typeface="+mn-cs"/>
            </a:rPr>
            <a:t>ごみ処理業務や消防業務を一部事務組合で</a:t>
          </a:r>
          <a:r>
            <a:rPr kumimoji="1" lang="ja-JP" altLang="en-US" sz="1200">
              <a:solidFill>
                <a:schemeClr val="dk1"/>
              </a:solidFill>
              <a:latin typeface="ＭＳ Ｐゴシック" pitchFamily="50" charset="-128"/>
              <a:ea typeface="ＭＳ Ｐゴシック" pitchFamily="50" charset="-128"/>
              <a:cs typeface="+mn-cs"/>
            </a:rPr>
            <a:t>おこなっており，負担金として支出しているためであり，Ｈ２５年度に増加しているのは江戸崎地方衛生土木組合へのじん芥処理費に対する負担金が増加がしているためである。今後は，一部事務組合への負担金，市単独補助金の精査を行い類似団体平均値を目標とする。</a:t>
          </a:r>
          <a:endParaRPr kumimoji="1" lang="ja-JP" altLang="en-US" sz="1200">
            <a:latin typeface="ＭＳ Ｐゴシック" pitchFamily="50" charset="-128"/>
            <a:ea typeface="ＭＳ Ｐゴシック" pitchFamily="50" charset="-128"/>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7" name="直線コネクタ 296"/>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8" name="テキスト ボックス 297"/>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9" name="直線コネクタ 298"/>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0" name="テキスト ボックス 299"/>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1" name="直線コネクタ 300"/>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2" name="テキスト ボックス 301"/>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3" name="直線コネクタ 302"/>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4" name="テキスト ボックス 303"/>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5" name="直線コネクタ 304"/>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6" name="テキスト ボックス 305"/>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40</xdr:row>
      <xdr:rowOff>149860</xdr:rowOff>
    </xdr:to>
    <xdr:cxnSp macro="">
      <xdr:nvCxnSpPr>
        <xdr:cNvPr id="310" name="直線コネクタ 309"/>
        <xdr:cNvCxnSpPr/>
      </xdr:nvCxnSpPr>
      <xdr:spPr>
        <a:xfrm flipV="1">
          <a:off x="16510000" y="56134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121937</xdr:rowOff>
    </xdr:from>
    <xdr:ext cx="762000" cy="259045"/>
    <xdr:sp macro="" textlink="">
      <xdr:nvSpPr>
        <xdr:cNvPr id="311" name="補助費等最小値テキスト"/>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40</xdr:row>
      <xdr:rowOff>149860</xdr:rowOff>
    </xdr:from>
    <xdr:to>
      <xdr:col>24</xdr:col>
      <xdr:colOff>120650</xdr:colOff>
      <xdr:row>40</xdr:row>
      <xdr:rowOff>149860</xdr:rowOff>
    </xdr:to>
    <xdr:cxnSp macro="">
      <xdr:nvCxnSpPr>
        <xdr:cNvPr id="312" name="直線コネクタ 311"/>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3"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4" name="直線コネクタ 313"/>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20320</xdr:rowOff>
    </xdr:from>
    <xdr:to>
      <xdr:col>24</xdr:col>
      <xdr:colOff>31750</xdr:colOff>
      <xdr:row>38</xdr:row>
      <xdr:rowOff>43180</xdr:rowOff>
    </xdr:to>
    <xdr:cxnSp macro="">
      <xdr:nvCxnSpPr>
        <xdr:cNvPr id="315" name="直線コネクタ 314"/>
        <xdr:cNvCxnSpPr/>
      </xdr:nvCxnSpPr>
      <xdr:spPr>
        <a:xfrm>
          <a:off x="15671800" y="65354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111777</xdr:rowOff>
    </xdr:from>
    <xdr:ext cx="762000" cy="259045"/>
    <xdr:sp macro="" textlink="">
      <xdr:nvSpPr>
        <xdr:cNvPr id="316" name="補助費等平均値テキスト"/>
        <xdr:cNvSpPr txBox="1"/>
      </xdr:nvSpPr>
      <xdr:spPr>
        <a:xfrm>
          <a:off x="16598900" y="594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17" name="フローチャート : 判断 316"/>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20320</xdr:rowOff>
    </xdr:from>
    <xdr:to>
      <xdr:col>22</xdr:col>
      <xdr:colOff>565150</xdr:colOff>
      <xdr:row>38</xdr:row>
      <xdr:rowOff>119380</xdr:rowOff>
    </xdr:to>
    <xdr:cxnSp macro="">
      <xdr:nvCxnSpPr>
        <xdr:cNvPr id="318" name="直線コネクタ 317"/>
        <xdr:cNvCxnSpPr/>
      </xdr:nvCxnSpPr>
      <xdr:spPr>
        <a:xfrm flipV="1">
          <a:off x="14782800" y="65354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9" name="フローチャート : 判断 318"/>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43197</xdr:rowOff>
    </xdr:from>
    <xdr:ext cx="736600" cy="259045"/>
    <xdr:sp macro="" textlink="">
      <xdr:nvSpPr>
        <xdr:cNvPr id="320" name="テキスト ボックス 319"/>
        <xdr:cNvSpPr txBox="1"/>
      </xdr:nvSpPr>
      <xdr:spPr>
        <a:xfrm>
          <a:off x="15290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111760</xdr:rowOff>
    </xdr:from>
    <xdr:to>
      <xdr:col>21</xdr:col>
      <xdr:colOff>361950</xdr:colOff>
      <xdr:row>38</xdr:row>
      <xdr:rowOff>119380</xdr:rowOff>
    </xdr:to>
    <xdr:cxnSp macro="">
      <xdr:nvCxnSpPr>
        <xdr:cNvPr id="321" name="直線コネクタ 320"/>
        <xdr:cNvCxnSpPr/>
      </xdr:nvCxnSpPr>
      <xdr:spPr>
        <a:xfrm>
          <a:off x="13893800" y="66268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110490</xdr:rowOff>
    </xdr:from>
    <xdr:to>
      <xdr:col>21</xdr:col>
      <xdr:colOff>412750</xdr:colOff>
      <xdr:row>36</xdr:row>
      <xdr:rowOff>40640</xdr:rowOff>
    </xdr:to>
    <xdr:sp macro="" textlink="">
      <xdr:nvSpPr>
        <xdr:cNvPr id="322" name="フローチャート : 判断 321"/>
        <xdr:cNvSpPr/>
      </xdr:nvSpPr>
      <xdr:spPr>
        <a:xfrm>
          <a:off x="14732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50817</xdr:rowOff>
    </xdr:from>
    <xdr:ext cx="762000" cy="259045"/>
    <xdr:sp macro="" textlink="">
      <xdr:nvSpPr>
        <xdr:cNvPr id="323" name="テキスト ボックス 322"/>
        <xdr:cNvSpPr txBox="1"/>
      </xdr:nvSpPr>
      <xdr:spPr>
        <a:xfrm>
          <a:off x="14401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111760</xdr:rowOff>
    </xdr:from>
    <xdr:to>
      <xdr:col>20</xdr:col>
      <xdr:colOff>158750</xdr:colOff>
      <xdr:row>39</xdr:row>
      <xdr:rowOff>1270</xdr:rowOff>
    </xdr:to>
    <xdr:cxnSp macro="">
      <xdr:nvCxnSpPr>
        <xdr:cNvPr id="324" name="直線コネクタ 323"/>
        <xdr:cNvCxnSpPr/>
      </xdr:nvCxnSpPr>
      <xdr:spPr>
        <a:xfrm flipV="1">
          <a:off x="13004800" y="66268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26670</xdr:rowOff>
    </xdr:from>
    <xdr:to>
      <xdr:col>20</xdr:col>
      <xdr:colOff>209550</xdr:colOff>
      <xdr:row>35</xdr:row>
      <xdr:rowOff>128270</xdr:rowOff>
    </xdr:to>
    <xdr:sp macro="" textlink="">
      <xdr:nvSpPr>
        <xdr:cNvPr id="325" name="フローチャート : 判断 324"/>
        <xdr:cNvSpPr/>
      </xdr:nvSpPr>
      <xdr:spPr>
        <a:xfrm>
          <a:off x="13843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138447</xdr:rowOff>
    </xdr:from>
    <xdr:ext cx="762000" cy="259045"/>
    <xdr:sp macro="" textlink="">
      <xdr:nvSpPr>
        <xdr:cNvPr id="326" name="テキスト ボックス 325"/>
        <xdr:cNvSpPr txBox="1"/>
      </xdr:nvSpPr>
      <xdr:spPr>
        <a:xfrm>
          <a:off x="13512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41910</xdr:rowOff>
    </xdr:from>
    <xdr:to>
      <xdr:col>19</xdr:col>
      <xdr:colOff>6350</xdr:colOff>
      <xdr:row>35</xdr:row>
      <xdr:rowOff>143510</xdr:rowOff>
    </xdr:to>
    <xdr:sp macro="" textlink="">
      <xdr:nvSpPr>
        <xdr:cNvPr id="327" name="フローチャート : 判断 326"/>
        <xdr:cNvSpPr/>
      </xdr:nvSpPr>
      <xdr:spPr>
        <a:xfrm>
          <a:off x="12954000" y="604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153687</xdr:rowOff>
    </xdr:from>
    <xdr:ext cx="762000" cy="259045"/>
    <xdr:sp macro="" textlink="">
      <xdr:nvSpPr>
        <xdr:cNvPr id="328" name="テキスト ボックス 327"/>
        <xdr:cNvSpPr txBox="1"/>
      </xdr:nvSpPr>
      <xdr:spPr>
        <a:xfrm>
          <a:off x="12623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163830</xdr:rowOff>
    </xdr:from>
    <xdr:to>
      <xdr:col>24</xdr:col>
      <xdr:colOff>82550</xdr:colOff>
      <xdr:row>38</xdr:row>
      <xdr:rowOff>93980</xdr:rowOff>
    </xdr:to>
    <xdr:sp macro="" textlink="">
      <xdr:nvSpPr>
        <xdr:cNvPr id="334" name="円/楕円 333"/>
        <xdr:cNvSpPr/>
      </xdr:nvSpPr>
      <xdr:spPr>
        <a:xfrm>
          <a:off x="16459200" y="650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135907</xdr:rowOff>
    </xdr:from>
    <xdr:ext cx="762000" cy="259045"/>
    <xdr:sp macro="" textlink="">
      <xdr:nvSpPr>
        <xdr:cNvPr id="335" name="補助費等該当値テキスト"/>
        <xdr:cNvSpPr txBox="1"/>
      </xdr:nvSpPr>
      <xdr:spPr>
        <a:xfrm>
          <a:off x="16598900" y="647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140970</xdr:rowOff>
    </xdr:from>
    <xdr:to>
      <xdr:col>22</xdr:col>
      <xdr:colOff>615950</xdr:colOff>
      <xdr:row>38</xdr:row>
      <xdr:rowOff>71120</xdr:rowOff>
    </xdr:to>
    <xdr:sp macro="" textlink="">
      <xdr:nvSpPr>
        <xdr:cNvPr id="336" name="円/楕円 335"/>
        <xdr:cNvSpPr/>
      </xdr:nvSpPr>
      <xdr:spPr>
        <a:xfrm>
          <a:off x="15621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55897</xdr:rowOff>
    </xdr:from>
    <xdr:ext cx="736600" cy="259045"/>
    <xdr:sp macro="" textlink="">
      <xdr:nvSpPr>
        <xdr:cNvPr id="337" name="テキスト ボックス 336"/>
        <xdr:cNvSpPr txBox="1"/>
      </xdr:nvSpPr>
      <xdr:spPr>
        <a:xfrm>
          <a:off x="15290800" y="657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68580</xdr:rowOff>
    </xdr:from>
    <xdr:to>
      <xdr:col>21</xdr:col>
      <xdr:colOff>412750</xdr:colOff>
      <xdr:row>38</xdr:row>
      <xdr:rowOff>170180</xdr:rowOff>
    </xdr:to>
    <xdr:sp macro="" textlink="">
      <xdr:nvSpPr>
        <xdr:cNvPr id="338" name="円/楕円 337"/>
        <xdr:cNvSpPr/>
      </xdr:nvSpPr>
      <xdr:spPr>
        <a:xfrm>
          <a:off x="147320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154957</xdr:rowOff>
    </xdr:from>
    <xdr:ext cx="762000" cy="259045"/>
    <xdr:sp macro="" textlink="">
      <xdr:nvSpPr>
        <xdr:cNvPr id="339" name="テキスト ボックス 338"/>
        <xdr:cNvSpPr txBox="1"/>
      </xdr:nvSpPr>
      <xdr:spPr>
        <a:xfrm>
          <a:off x="14401800" y="667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60960</xdr:rowOff>
    </xdr:from>
    <xdr:to>
      <xdr:col>20</xdr:col>
      <xdr:colOff>209550</xdr:colOff>
      <xdr:row>38</xdr:row>
      <xdr:rowOff>162560</xdr:rowOff>
    </xdr:to>
    <xdr:sp macro="" textlink="">
      <xdr:nvSpPr>
        <xdr:cNvPr id="340" name="円/楕円 339"/>
        <xdr:cNvSpPr/>
      </xdr:nvSpPr>
      <xdr:spPr>
        <a:xfrm>
          <a:off x="13843000" y="657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147337</xdr:rowOff>
    </xdr:from>
    <xdr:ext cx="762000" cy="259045"/>
    <xdr:sp macro="" textlink="">
      <xdr:nvSpPr>
        <xdr:cNvPr id="341" name="テキスト ボックス 340"/>
        <xdr:cNvSpPr txBox="1"/>
      </xdr:nvSpPr>
      <xdr:spPr>
        <a:xfrm>
          <a:off x="13512800" y="66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121920</xdr:rowOff>
    </xdr:from>
    <xdr:to>
      <xdr:col>19</xdr:col>
      <xdr:colOff>6350</xdr:colOff>
      <xdr:row>39</xdr:row>
      <xdr:rowOff>52070</xdr:rowOff>
    </xdr:to>
    <xdr:sp macro="" textlink="">
      <xdr:nvSpPr>
        <xdr:cNvPr id="342" name="円/楕円 341"/>
        <xdr:cNvSpPr/>
      </xdr:nvSpPr>
      <xdr:spPr>
        <a:xfrm>
          <a:off x="12954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36847</xdr:rowOff>
    </xdr:from>
    <xdr:ext cx="762000" cy="259045"/>
    <xdr:sp macro="" textlink="">
      <xdr:nvSpPr>
        <xdr:cNvPr id="343" name="テキスト ボックス 342"/>
        <xdr:cNvSpPr txBox="1"/>
      </xdr:nvSpPr>
      <xdr:spPr>
        <a:xfrm>
          <a:off x="126238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公債費は決算額ベースで合併特例債償還額の増</a:t>
          </a:r>
          <a:r>
            <a:rPr kumimoji="1" lang="en-US" altLang="ja-JP" sz="1300">
              <a:latin typeface="ＭＳ Ｐゴシック"/>
            </a:rPr>
            <a:t>43</a:t>
          </a:r>
          <a:r>
            <a:rPr kumimoji="1" lang="ja-JP" altLang="en-US" sz="1300">
              <a:latin typeface="ＭＳ Ｐゴシック"/>
            </a:rPr>
            <a:t>百万円及び臨時財政対策債償還額の増</a:t>
          </a:r>
          <a:r>
            <a:rPr kumimoji="1" lang="en-US" altLang="ja-JP" sz="1300">
              <a:latin typeface="ＭＳ Ｐゴシック"/>
            </a:rPr>
            <a:t>56</a:t>
          </a:r>
          <a:r>
            <a:rPr kumimoji="1" lang="ja-JP" altLang="en-US" sz="1300">
              <a:latin typeface="ＭＳ Ｐゴシック"/>
            </a:rPr>
            <a:t>百万円により前年度から</a:t>
          </a:r>
          <a:r>
            <a:rPr kumimoji="1" lang="en-US" altLang="ja-JP" sz="1300">
              <a:latin typeface="ＭＳ Ｐゴシック"/>
            </a:rPr>
            <a:t>0.4</a:t>
          </a:r>
          <a:r>
            <a:rPr kumimoji="1" lang="ja-JP" altLang="en-US" sz="1300">
              <a:latin typeface="ＭＳ Ｐゴシック"/>
            </a:rPr>
            <a:t>ポイント増加している。類似団体内順位は前年と同様で，類似団体内平均値を</a:t>
          </a:r>
          <a:r>
            <a:rPr kumimoji="1" lang="en-US" altLang="ja-JP" sz="1300">
              <a:latin typeface="ＭＳ Ｐゴシック"/>
            </a:rPr>
            <a:t>8.7</a:t>
          </a:r>
          <a:r>
            <a:rPr kumimoji="1" lang="ja-JP" altLang="en-US" sz="1300">
              <a:latin typeface="ＭＳ Ｐゴシック"/>
            </a:rPr>
            <a:t>ポイント下回っており</a:t>
          </a:r>
          <a:r>
            <a:rPr kumimoji="1" lang="ja-JP" altLang="en-US" sz="1300">
              <a:solidFill>
                <a:srgbClr val="FF0000"/>
              </a:solidFill>
              <a:latin typeface="ＭＳ Ｐゴシック"/>
            </a:rPr>
            <a:t>，</a:t>
          </a:r>
          <a:r>
            <a:rPr kumimoji="1" lang="ja-JP" altLang="en-US" sz="1300">
              <a:latin typeface="ＭＳ Ｐゴシック"/>
            </a:rPr>
            <a:t>今後も合併特例債や臨時財政対策債の償還を中心に増加していくことが予想されることから，地方債の発行を計画的に進め急激な増加を抑えていく方針である。</a:t>
          </a: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8" name="直線コネクタ 35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9" name="テキスト ボックス 35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60" name="直線コネクタ 35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1" name="テキスト ボックス 36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2" name="直線コネクタ 36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3" name="テキスト ボックス 36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4" name="直線コネクタ 36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5" name="テキスト ボックス 36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145288</xdr:rowOff>
    </xdr:from>
    <xdr:to>
      <xdr:col>7</xdr:col>
      <xdr:colOff>15875</xdr:colOff>
      <xdr:row>81</xdr:row>
      <xdr:rowOff>37846</xdr:rowOff>
    </xdr:to>
    <xdr:cxnSp macro="">
      <xdr:nvCxnSpPr>
        <xdr:cNvPr id="368" name="直線コネクタ 367"/>
        <xdr:cNvCxnSpPr/>
      </xdr:nvCxnSpPr>
      <xdr:spPr>
        <a:xfrm flipV="1">
          <a:off x="4826000" y="12832588"/>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9923</xdr:rowOff>
    </xdr:from>
    <xdr:ext cx="762000" cy="259045"/>
    <xdr:sp macro="" textlink="">
      <xdr:nvSpPr>
        <xdr:cNvPr id="369" name="公債費最小値テキスト"/>
        <xdr:cNvSpPr txBox="1"/>
      </xdr:nvSpPr>
      <xdr:spPr>
        <a:xfrm>
          <a:off x="4914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81</xdr:row>
      <xdr:rowOff>37846</xdr:rowOff>
    </xdr:from>
    <xdr:to>
      <xdr:col>7</xdr:col>
      <xdr:colOff>104775</xdr:colOff>
      <xdr:row>81</xdr:row>
      <xdr:rowOff>37846</xdr:rowOff>
    </xdr:to>
    <xdr:cxnSp macro="">
      <xdr:nvCxnSpPr>
        <xdr:cNvPr id="370" name="直線コネクタ 369"/>
        <xdr:cNvCxnSpPr/>
      </xdr:nvCxnSpPr>
      <xdr:spPr>
        <a:xfrm>
          <a:off x="4737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60215</xdr:rowOff>
    </xdr:from>
    <xdr:ext cx="762000" cy="259045"/>
    <xdr:sp macro="" textlink="">
      <xdr:nvSpPr>
        <xdr:cNvPr id="371" name="公債費最大値テキスト"/>
        <xdr:cNvSpPr txBox="1"/>
      </xdr:nvSpPr>
      <xdr:spPr>
        <a:xfrm>
          <a:off x="4914900" y="1257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74</xdr:row>
      <xdr:rowOff>145288</xdr:rowOff>
    </xdr:from>
    <xdr:to>
      <xdr:col>7</xdr:col>
      <xdr:colOff>104775</xdr:colOff>
      <xdr:row>74</xdr:row>
      <xdr:rowOff>145288</xdr:rowOff>
    </xdr:to>
    <xdr:cxnSp macro="">
      <xdr:nvCxnSpPr>
        <xdr:cNvPr id="372" name="直線コネクタ 371"/>
        <xdr:cNvCxnSpPr/>
      </xdr:nvCxnSpPr>
      <xdr:spPr>
        <a:xfrm>
          <a:off x="4737100" y="1283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170435</xdr:rowOff>
    </xdr:from>
    <xdr:to>
      <xdr:col>7</xdr:col>
      <xdr:colOff>15875</xdr:colOff>
      <xdr:row>76</xdr:row>
      <xdr:rowOff>17272</xdr:rowOff>
    </xdr:to>
    <xdr:cxnSp macro="">
      <xdr:nvCxnSpPr>
        <xdr:cNvPr id="373" name="直線コネクタ 372"/>
        <xdr:cNvCxnSpPr/>
      </xdr:nvCxnSpPr>
      <xdr:spPr>
        <a:xfrm>
          <a:off x="3987800" y="13029185"/>
          <a:ext cx="8382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164864</xdr:rowOff>
    </xdr:from>
    <xdr:ext cx="762000" cy="259045"/>
    <xdr:sp macro="" textlink="">
      <xdr:nvSpPr>
        <xdr:cNvPr id="374" name="公債費平均値テキスト"/>
        <xdr:cNvSpPr txBox="1"/>
      </xdr:nvSpPr>
      <xdr:spPr>
        <a:xfrm>
          <a:off x="4914900" y="13366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21337</xdr:rowOff>
    </xdr:from>
    <xdr:to>
      <xdr:col>7</xdr:col>
      <xdr:colOff>66675</xdr:colOff>
      <xdr:row>78</xdr:row>
      <xdr:rowOff>122937</xdr:rowOff>
    </xdr:to>
    <xdr:sp macro="" textlink="">
      <xdr:nvSpPr>
        <xdr:cNvPr id="375" name="フローチャート : 判断 374"/>
        <xdr:cNvSpPr/>
      </xdr:nvSpPr>
      <xdr:spPr>
        <a:xfrm>
          <a:off x="47752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161289</xdr:rowOff>
    </xdr:from>
    <xdr:to>
      <xdr:col>5</xdr:col>
      <xdr:colOff>549275</xdr:colOff>
      <xdr:row>75</xdr:row>
      <xdr:rowOff>170435</xdr:rowOff>
    </xdr:to>
    <xdr:cxnSp macro="">
      <xdr:nvCxnSpPr>
        <xdr:cNvPr id="376" name="直線コネクタ 375"/>
        <xdr:cNvCxnSpPr/>
      </xdr:nvCxnSpPr>
      <xdr:spPr>
        <a:xfrm>
          <a:off x="3098800" y="13020039"/>
          <a:ext cx="889000" cy="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30480</xdr:rowOff>
    </xdr:from>
    <xdr:to>
      <xdr:col>5</xdr:col>
      <xdr:colOff>600075</xdr:colOff>
      <xdr:row>78</xdr:row>
      <xdr:rowOff>132080</xdr:rowOff>
    </xdr:to>
    <xdr:sp macro="" textlink="">
      <xdr:nvSpPr>
        <xdr:cNvPr id="377" name="フローチャート : 判断 376"/>
        <xdr:cNvSpPr/>
      </xdr:nvSpPr>
      <xdr:spPr>
        <a:xfrm>
          <a:off x="3937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116857</xdr:rowOff>
    </xdr:from>
    <xdr:ext cx="736600" cy="259045"/>
    <xdr:sp macro="" textlink="">
      <xdr:nvSpPr>
        <xdr:cNvPr id="378" name="テキスト ボックス 377"/>
        <xdr:cNvSpPr txBox="1"/>
      </xdr:nvSpPr>
      <xdr:spPr>
        <a:xfrm>
          <a:off x="3606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156718</xdr:rowOff>
    </xdr:from>
    <xdr:to>
      <xdr:col>4</xdr:col>
      <xdr:colOff>346075</xdr:colOff>
      <xdr:row>75</xdr:row>
      <xdr:rowOff>161289</xdr:rowOff>
    </xdr:to>
    <xdr:cxnSp macro="">
      <xdr:nvCxnSpPr>
        <xdr:cNvPr id="379" name="直線コネクタ 378"/>
        <xdr:cNvCxnSpPr/>
      </xdr:nvCxnSpPr>
      <xdr:spPr>
        <a:xfrm>
          <a:off x="2209800" y="13015468"/>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53339</xdr:rowOff>
    </xdr:from>
    <xdr:to>
      <xdr:col>4</xdr:col>
      <xdr:colOff>396875</xdr:colOff>
      <xdr:row>78</xdr:row>
      <xdr:rowOff>154939</xdr:rowOff>
    </xdr:to>
    <xdr:sp macro="" textlink="">
      <xdr:nvSpPr>
        <xdr:cNvPr id="380" name="フローチャート : 判断 379"/>
        <xdr:cNvSpPr/>
      </xdr:nvSpPr>
      <xdr:spPr>
        <a:xfrm>
          <a:off x="3048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139716</xdr:rowOff>
    </xdr:from>
    <xdr:ext cx="762000" cy="259045"/>
    <xdr:sp macro="" textlink="">
      <xdr:nvSpPr>
        <xdr:cNvPr id="381" name="テキスト ボックス 380"/>
        <xdr:cNvSpPr txBox="1"/>
      </xdr:nvSpPr>
      <xdr:spPr>
        <a:xfrm>
          <a:off x="2717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156718</xdr:rowOff>
    </xdr:from>
    <xdr:to>
      <xdr:col>3</xdr:col>
      <xdr:colOff>142875</xdr:colOff>
      <xdr:row>76</xdr:row>
      <xdr:rowOff>12700</xdr:rowOff>
    </xdr:to>
    <xdr:cxnSp macro="">
      <xdr:nvCxnSpPr>
        <xdr:cNvPr id="382" name="直線コネクタ 381"/>
        <xdr:cNvCxnSpPr/>
      </xdr:nvCxnSpPr>
      <xdr:spPr>
        <a:xfrm flipV="1">
          <a:off x="1320800" y="130154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85344</xdr:rowOff>
    </xdr:from>
    <xdr:to>
      <xdr:col>3</xdr:col>
      <xdr:colOff>193675</xdr:colOff>
      <xdr:row>79</xdr:row>
      <xdr:rowOff>15494</xdr:rowOff>
    </xdr:to>
    <xdr:sp macro="" textlink="">
      <xdr:nvSpPr>
        <xdr:cNvPr id="383" name="フローチャート : 判断 382"/>
        <xdr:cNvSpPr/>
      </xdr:nvSpPr>
      <xdr:spPr>
        <a:xfrm>
          <a:off x="2159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271</xdr:rowOff>
    </xdr:from>
    <xdr:ext cx="762000" cy="259045"/>
    <xdr:sp macro="" textlink="">
      <xdr:nvSpPr>
        <xdr:cNvPr id="384" name="テキスト ボックス 383"/>
        <xdr:cNvSpPr txBox="1"/>
      </xdr:nvSpPr>
      <xdr:spPr>
        <a:xfrm>
          <a:off x="1828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153924</xdr:rowOff>
    </xdr:from>
    <xdr:to>
      <xdr:col>1</xdr:col>
      <xdr:colOff>676275</xdr:colOff>
      <xdr:row>79</xdr:row>
      <xdr:rowOff>84074</xdr:rowOff>
    </xdr:to>
    <xdr:sp macro="" textlink="">
      <xdr:nvSpPr>
        <xdr:cNvPr id="385" name="フローチャート : 判断 384"/>
        <xdr:cNvSpPr/>
      </xdr:nvSpPr>
      <xdr:spPr>
        <a:xfrm>
          <a:off x="1270000" y="13527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68851</xdr:rowOff>
    </xdr:from>
    <xdr:ext cx="762000" cy="259045"/>
    <xdr:sp macro="" textlink="">
      <xdr:nvSpPr>
        <xdr:cNvPr id="386" name="テキスト ボックス 385"/>
        <xdr:cNvSpPr txBox="1"/>
      </xdr:nvSpPr>
      <xdr:spPr>
        <a:xfrm>
          <a:off x="939800" y="13613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137922</xdr:rowOff>
    </xdr:from>
    <xdr:to>
      <xdr:col>7</xdr:col>
      <xdr:colOff>66675</xdr:colOff>
      <xdr:row>76</xdr:row>
      <xdr:rowOff>68072</xdr:rowOff>
    </xdr:to>
    <xdr:sp macro="" textlink="">
      <xdr:nvSpPr>
        <xdr:cNvPr id="392" name="円/楕円 391"/>
        <xdr:cNvSpPr/>
      </xdr:nvSpPr>
      <xdr:spPr>
        <a:xfrm>
          <a:off x="47752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154449</xdr:rowOff>
    </xdr:from>
    <xdr:ext cx="762000" cy="259045"/>
    <xdr:sp macro="" textlink="">
      <xdr:nvSpPr>
        <xdr:cNvPr id="393" name="公債費該当値テキスト"/>
        <xdr:cNvSpPr txBox="1"/>
      </xdr:nvSpPr>
      <xdr:spPr>
        <a:xfrm>
          <a:off x="4914900" y="1284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119634</xdr:rowOff>
    </xdr:from>
    <xdr:to>
      <xdr:col>5</xdr:col>
      <xdr:colOff>600075</xdr:colOff>
      <xdr:row>76</xdr:row>
      <xdr:rowOff>49783</xdr:rowOff>
    </xdr:to>
    <xdr:sp macro="" textlink="">
      <xdr:nvSpPr>
        <xdr:cNvPr id="394" name="円/楕円 393"/>
        <xdr:cNvSpPr/>
      </xdr:nvSpPr>
      <xdr:spPr>
        <a:xfrm>
          <a:off x="39370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59961</xdr:rowOff>
    </xdr:from>
    <xdr:ext cx="736600" cy="259045"/>
    <xdr:sp macro="" textlink="">
      <xdr:nvSpPr>
        <xdr:cNvPr id="395" name="テキスト ボックス 394"/>
        <xdr:cNvSpPr txBox="1"/>
      </xdr:nvSpPr>
      <xdr:spPr>
        <a:xfrm>
          <a:off x="3606800" y="12747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110490</xdr:rowOff>
    </xdr:from>
    <xdr:to>
      <xdr:col>4</xdr:col>
      <xdr:colOff>396875</xdr:colOff>
      <xdr:row>76</xdr:row>
      <xdr:rowOff>40639</xdr:rowOff>
    </xdr:to>
    <xdr:sp macro="" textlink="">
      <xdr:nvSpPr>
        <xdr:cNvPr id="396" name="円/楕円 395"/>
        <xdr:cNvSpPr/>
      </xdr:nvSpPr>
      <xdr:spPr>
        <a:xfrm>
          <a:off x="3048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50817</xdr:rowOff>
    </xdr:from>
    <xdr:ext cx="762000" cy="259045"/>
    <xdr:sp macro="" textlink="">
      <xdr:nvSpPr>
        <xdr:cNvPr id="397" name="テキスト ボックス 396"/>
        <xdr:cNvSpPr txBox="1"/>
      </xdr:nvSpPr>
      <xdr:spPr>
        <a:xfrm>
          <a:off x="2717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105918</xdr:rowOff>
    </xdr:from>
    <xdr:to>
      <xdr:col>3</xdr:col>
      <xdr:colOff>193675</xdr:colOff>
      <xdr:row>76</xdr:row>
      <xdr:rowOff>36069</xdr:rowOff>
    </xdr:to>
    <xdr:sp macro="" textlink="">
      <xdr:nvSpPr>
        <xdr:cNvPr id="398" name="円/楕円 397"/>
        <xdr:cNvSpPr/>
      </xdr:nvSpPr>
      <xdr:spPr>
        <a:xfrm>
          <a:off x="2159000" y="129646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46245</xdr:rowOff>
    </xdr:from>
    <xdr:ext cx="762000" cy="259045"/>
    <xdr:sp macro="" textlink="">
      <xdr:nvSpPr>
        <xdr:cNvPr id="399" name="テキスト ボックス 398"/>
        <xdr:cNvSpPr txBox="1"/>
      </xdr:nvSpPr>
      <xdr:spPr>
        <a:xfrm>
          <a:off x="1828800" y="12733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133350</xdr:rowOff>
    </xdr:from>
    <xdr:to>
      <xdr:col>1</xdr:col>
      <xdr:colOff>676275</xdr:colOff>
      <xdr:row>76</xdr:row>
      <xdr:rowOff>63500</xdr:rowOff>
    </xdr:to>
    <xdr:sp macro="" textlink="">
      <xdr:nvSpPr>
        <xdr:cNvPr id="400" name="円/楕円 399"/>
        <xdr:cNvSpPr/>
      </xdr:nvSpPr>
      <xdr:spPr>
        <a:xfrm>
          <a:off x="1270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73677</xdr:rowOff>
    </xdr:from>
    <xdr:ext cx="762000" cy="259045"/>
    <xdr:sp macro="" textlink="">
      <xdr:nvSpPr>
        <xdr:cNvPr id="401" name="テキスト ボックス 400"/>
        <xdr:cNvSpPr txBox="1"/>
      </xdr:nvSpPr>
      <xdr:spPr>
        <a:xfrm>
          <a:off x="939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公債費以外の経常収支比率は前年度から０．９ポイント上昇し類似団体内順位は６２団体中５６位と下位に位置している。この主な要因は補助費等とその他（繰出金）が類似団体内平均値</a:t>
          </a:r>
          <a:r>
            <a:rPr kumimoji="1" lang="ja-JP" altLang="en-US" sz="1300">
              <a:latin typeface="ＭＳ Ｐゴシック" pitchFamily="50" charset="-128"/>
              <a:ea typeface="ＭＳ Ｐゴシック" pitchFamily="50" charset="-128"/>
            </a:rPr>
            <a:t>を</a:t>
          </a:r>
          <a:r>
            <a:rPr kumimoji="1" lang="ja-JP" altLang="ja-JP" sz="1300">
              <a:solidFill>
                <a:schemeClr val="dk1"/>
              </a:solidFill>
              <a:latin typeface="ＭＳ Ｐゴシック" pitchFamily="50" charset="-128"/>
              <a:ea typeface="ＭＳ Ｐゴシック" pitchFamily="50" charset="-128"/>
              <a:cs typeface="+mn-cs"/>
            </a:rPr>
            <a:t>それぞれ</a:t>
          </a:r>
          <a:r>
            <a:rPr kumimoji="1" lang="ja-JP" altLang="en-US" sz="1300">
              <a:latin typeface="ＭＳ Ｐゴシック" pitchFamily="50" charset="-128"/>
              <a:ea typeface="ＭＳ Ｐゴシック" pitchFamily="50" charset="-128"/>
            </a:rPr>
            <a:t>５．４</a:t>
          </a:r>
          <a:r>
            <a:rPr kumimoji="1" lang="ja-JP" altLang="en-US" sz="1300">
              <a:latin typeface="ＭＳ Ｐゴシック"/>
            </a:rPr>
            <a:t>ポイント，４ポイント上回っているためである。今後については，補助費等及びその他における改善を行い，類似団体内平均値に近づけることを目標とする。</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104140</xdr:rowOff>
    </xdr:from>
    <xdr:to>
      <xdr:col>24</xdr:col>
      <xdr:colOff>31750</xdr:colOff>
      <xdr:row>81</xdr:row>
      <xdr:rowOff>60706</xdr:rowOff>
    </xdr:to>
    <xdr:cxnSp macro="">
      <xdr:nvCxnSpPr>
        <xdr:cNvPr id="427" name="直線コネクタ 426"/>
        <xdr:cNvCxnSpPr/>
      </xdr:nvCxnSpPr>
      <xdr:spPr>
        <a:xfrm flipV="1">
          <a:off x="16510000" y="12791440"/>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32783</xdr:rowOff>
    </xdr:from>
    <xdr:ext cx="762000" cy="259045"/>
    <xdr:sp macro="" textlink="">
      <xdr:nvSpPr>
        <xdr:cNvPr id="428" name="公債費以外最小値テキスト"/>
        <xdr:cNvSpPr txBox="1"/>
      </xdr:nvSpPr>
      <xdr:spPr>
        <a:xfrm>
          <a:off x="16598900" y="13920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81</xdr:row>
      <xdr:rowOff>60706</xdr:rowOff>
    </xdr:from>
    <xdr:to>
      <xdr:col>24</xdr:col>
      <xdr:colOff>120650</xdr:colOff>
      <xdr:row>81</xdr:row>
      <xdr:rowOff>60706</xdr:rowOff>
    </xdr:to>
    <xdr:cxnSp macro="">
      <xdr:nvCxnSpPr>
        <xdr:cNvPr id="429" name="直線コネクタ 428"/>
        <xdr:cNvCxnSpPr/>
      </xdr:nvCxnSpPr>
      <xdr:spPr>
        <a:xfrm>
          <a:off x="16421100" y="13948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19067</xdr:rowOff>
    </xdr:from>
    <xdr:ext cx="762000" cy="259045"/>
    <xdr:sp macro="" textlink="">
      <xdr:nvSpPr>
        <xdr:cNvPr id="430" name="公債費以外最大値テキスト"/>
        <xdr:cNvSpPr txBox="1"/>
      </xdr:nvSpPr>
      <xdr:spPr>
        <a:xfrm>
          <a:off x="16598900" y="1253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a:t>
          </a:r>
          <a:endParaRPr kumimoji="1" lang="ja-JP" altLang="en-US" sz="1000" b="1">
            <a:latin typeface="ＭＳ Ｐゴシック"/>
          </a:endParaRPr>
        </a:p>
      </xdr:txBody>
    </xdr:sp>
    <xdr:clientData/>
  </xdr:oneCellAnchor>
  <xdr:twoCellAnchor>
    <xdr:from>
      <xdr:col>23</xdr:col>
      <xdr:colOff>628650</xdr:colOff>
      <xdr:row>74</xdr:row>
      <xdr:rowOff>104140</xdr:rowOff>
    </xdr:from>
    <xdr:to>
      <xdr:col>24</xdr:col>
      <xdr:colOff>120650</xdr:colOff>
      <xdr:row>74</xdr:row>
      <xdr:rowOff>104140</xdr:rowOff>
    </xdr:to>
    <xdr:cxnSp macro="">
      <xdr:nvCxnSpPr>
        <xdr:cNvPr id="431" name="直線コネクタ 430"/>
        <xdr:cNvCxnSpPr/>
      </xdr:nvCxnSpPr>
      <xdr:spPr>
        <a:xfrm>
          <a:off x="16421100" y="1279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12700</xdr:rowOff>
    </xdr:from>
    <xdr:to>
      <xdr:col>24</xdr:col>
      <xdr:colOff>31750</xdr:colOff>
      <xdr:row>80</xdr:row>
      <xdr:rowOff>53848</xdr:rowOff>
    </xdr:to>
    <xdr:cxnSp macro="">
      <xdr:nvCxnSpPr>
        <xdr:cNvPr id="432" name="直線コネクタ 431"/>
        <xdr:cNvCxnSpPr/>
      </xdr:nvCxnSpPr>
      <xdr:spPr>
        <a:xfrm>
          <a:off x="15671800" y="1372870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28719</xdr:rowOff>
    </xdr:from>
    <xdr:ext cx="762000" cy="259045"/>
    <xdr:sp macro="" textlink="">
      <xdr:nvSpPr>
        <xdr:cNvPr id="433" name="公債費以外平均値テキスト"/>
        <xdr:cNvSpPr txBox="1"/>
      </xdr:nvSpPr>
      <xdr:spPr>
        <a:xfrm>
          <a:off x="16598900" y="132303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12192</xdr:rowOff>
    </xdr:from>
    <xdr:to>
      <xdr:col>24</xdr:col>
      <xdr:colOff>82550</xdr:colOff>
      <xdr:row>78</xdr:row>
      <xdr:rowOff>113792</xdr:rowOff>
    </xdr:to>
    <xdr:sp macro="" textlink="">
      <xdr:nvSpPr>
        <xdr:cNvPr id="434" name="フローチャート : 判断 433"/>
        <xdr:cNvSpPr/>
      </xdr:nvSpPr>
      <xdr:spPr>
        <a:xfrm>
          <a:off x="164592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12700</xdr:rowOff>
    </xdr:from>
    <xdr:to>
      <xdr:col>22</xdr:col>
      <xdr:colOff>565150</xdr:colOff>
      <xdr:row>80</xdr:row>
      <xdr:rowOff>94996</xdr:rowOff>
    </xdr:to>
    <xdr:cxnSp macro="">
      <xdr:nvCxnSpPr>
        <xdr:cNvPr id="435" name="直線コネクタ 434"/>
        <xdr:cNvCxnSpPr/>
      </xdr:nvCxnSpPr>
      <xdr:spPr>
        <a:xfrm flipV="1">
          <a:off x="14782800" y="1372870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30480</xdr:rowOff>
    </xdr:from>
    <xdr:to>
      <xdr:col>22</xdr:col>
      <xdr:colOff>615950</xdr:colOff>
      <xdr:row>78</xdr:row>
      <xdr:rowOff>132080</xdr:rowOff>
    </xdr:to>
    <xdr:sp macro="" textlink="">
      <xdr:nvSpPr>
        <xdr:cNvPr id="436" name="フローチャート : 判断 435"/>
        <xdr:cNvSpPr/>
      </xdr:nvSpPr>
      <xdr:spPr>
        <a:xfrm>
          <a:off x="15621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142257</xdr:rowOff>
    </xdr:from>
    <xdr:ext cx="736600" cy="259045"/>
    <xdr:sp macro="" textlink="">
      <xdr:nvSpPr>
        <xdr:cNvPr id="437" name="テキスト ボックス 436"/>
        <xdr:cNvSpPr txBox="1"/>
      </xdr:nvSpPr>
      <xdr:spPr>
        <a:xfrm>
          <a:off x="15290800" y="1317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94996</xdr:rowOff>
    </xdr:from>
    <xdr:to>
      <xdr:col>21</xdr:col>
      <xdr:colOff>361950</xdr:colOff>
      <xdr:row>80</xdr:row>
      <xdr:rowOff>117856</xdr:rowOff>
    </xdr:to>
    <xdr:cxnSp macro="">
      <xdr:nvCxnSpPr>
        <xdr:cNvPr id="438" name="直線コネクタ 437"/>
        <xdr:cNvCxnSpPr/>
      </xdr:nvCxnSpPr>
      <xdr:spPr>
        <a:xfrm flipV="1">
          <a:off x="13893800" y="1381099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151637</xdr:rowOff>
    </xdr:from>
    <xdr:to>
      <xdr:col>21</xdr:col>
      <xdr:colOff>412750</xdr:colOff>
      <xdr:row>78</xdr:row>
      <xdr:rowOff>81787</xdr:rowOff>
    </xdr:to>
    <xdr:sp macro="" textlink="">
      <xdr:nvSpPr>
        <xdr:cNvPr id="439" name="フローチャート : 判断 438"/>
        <xdr:cNvSpPr/>
      </xdr:nvSpPr>
      <xdr:spPr>
        <a:xfrm>
          <a:off x="14732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91964</xdr:rowOff>
    </xdr:from>
    <xdr:ext cx="762000" cy="259045"/>
    <xdr:sp macro="" textlink="">
      <xdr:nvSpPr>
        <xdr:cNvPr id="440" name="テキスト ボックス 439"/>
        <xdr:cNvSpPr txBox="1"/>
      </xdr:nvSpPr>
      <xdr:spPr>
        <a:xfrm>
          <a:off x="14401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80</xdr:row>
      <xdr:rowOff>85852</xdr:rowOff>
    </xdr:from>
    <xdr:to>
      <xdr:col>20</xdr:col>
      <xdr:colOff>158750</xdr:colOff>
      <xdr:row>80</xdr:row>
      <xdr:rowOff>117856</xdr:rowOff>
    </xdr:to>
    <xdr:cxnSp macro="">
      <xdr:nvCxnSpPr>
        <xdr:cNvPr id="441" name="直線コネクタ 440"/>
        <xdr:cNvCxnSpPr/>
      </xdr:nvCxnSpPr>
      <xdr:spPr>
        <a:xfrm>
          <a:off x="13004800" y="138018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60198</xdr:rowOff>
    </xdr:from>
    <xdr:to>
      <xdr:col>20</xdr:col>
      <xdr:colOff>209550</xdr:colOff>
      <xdr:row>77</xdr:row>
      <xdr:rowOff>161798</xdr:rowOff>
    </xdr:to>
    <xdr:sp macro="" textlink="">
      <xdr:nvSpPr>
        <xdr:cNvPr id="442" name="フローチャート : 判断 441"/>
        <xdr:cNvSpPr/>
      </xdr:nvSpPr>
      <xdr:spPr>
        <a:xfrm>
          <a:off x="13843000" y="13261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525</xdr:rowOff>
    </xdr:from>
    <xdr:ext cx="762000" cy="259045"/>
    <xdr:sp macro="" textlink="">
      <xdr:nvSpPr>
        <xdr:cNvPr id="443" name="テキスト ボックス 442"/>
        <xdr:cNvSpPr txBox="1"/>
      </xdr:nvSpPr>
      <xdr:spPr>
        <a:xfrm>
          <a:off x="13512800" y="1303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147065</xdr:rowOff>
    </xdr:from>
    <xdr:to>
      <xdr:col>19</xdr:col>
      <xdr:colOff>6350</xdr:colOff>
      <xdr:row>78</xdr:row>
      <xdr:rowOff>77215</xdr:rowOff>
    </xdr:to>
    <xdr:sp macro="" textlink="">
      <xdr:nvSpPr>
        <xdr:cNvPr id="444" name="フローチャート : 判断 443"/>
        <xdr:cNvSpPr/>
      </xdr:nvSpPr>
      <xdr:spPr>
        <a:xfrm>
          <a:off x="12954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87392</xdr:rowOff>
    </xdr:from>
    <xdr:ext cx="762000" cy="259045"/>
    <xdr:sp macro="" textlink="">
      <xdr:nvSpPr>
        <xdr:cNvPr id="445" name="テキスト ボックス 444"/>
        <xdr:cNvSpPr txBox="1"/>
      </xdr:nvSpPr>
      <xdr:spPr>
        <a:xfrm>
          <a:off x="12623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80</xdr:row>
      <xdr:rowOff>3048</xdr:rowOff>
    </xdr:from>
    <xdr:to>
      <xdr:col>24</xdr:col>
      <xdr:colOff>82550</xdr:colOff>
      <xdr:row>80</xdr:row>
      <xdr:rowOff>104648</xdr:rowOff>
    </xdr:to>
    <xdr:sp macro="" textlink="">
      <xdr:nvSpPr>
        <xdr:cNvPr id="451" name="円/楕円 450"/>
        <xdr:cNvSpPr/>
      </xdr:nvSpPr>
      <xdr:spPr>
        <a:xfrm>
          <a:off x="16459200" y="13719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146575</xdr:rowOff>
    </xdr:from>
    <xdr:ext cx="762000" cy="259045"/>
    <xdr:sp macro="" textlink="">
      <xdr:nvSpPr>
        <xdr:cNvPr id="452" name="公債費以外該当値テキスト"/>
        <xdr:cNvSpPr txBox="1"/>
      </xdr:nvSpPr>
      <xdr:spPr>
        <a:xfrm>
          <a:off x="165989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133350</xdr:rowOff>
    </xdr:from>
    <xdr:to>
      <xdr:col>22</xdr:col>
      <xdr:colOff>615950</xdr:colOff>
      <xdr:row>80</xdr:row>
      <xdr:rowOff>63500</xdr:rowOff>
    </xdr:to>
    <xdr:sp macro="" textlink="">
      <xdr:nvSpPr>
        <xdr:cNvPr id="453" name="円/楕円 452"/>
        <xdr:cNvSpPr/>
      </xdr:nvSpPr>
      <xdr:spPr>
        <a:xfrm>
          <a:off x="15621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48277</xdr:rowOff>
    </xdr:from>
    <xdr:ext cx="736600" cy="259045"/>
    <xdr:sp macro="" textlink="">
      <xdr:nvSpPr>
        <xdr:cNvPr id="454" name="テキスト ボックス 453"/>
        <xdr:cNvSpPr txBox="1"/>
      </xdr:nvSpPr>
      <xdr:spPr>
        <a:xfrm>
          <a:off x="15290800" y="1376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44196</xdr:rowOff>
    </xdr:from>
    <xdr:to>
      <xdr:col>21</xdr:col>
      <xdr:colOff>412750</xdr:colOff>
      <xdr:row>80</xdr:row>
      <xdr:rowOff>145796</xdr:rowOff>
    </xdr:to>
    <xdr:sp macro="" textlink="">
      <xdr:nvSpPr>
        <xdr:cNvPr id="455" name="円/楕円 454"/>
        <xdr:cNvSpPr/>
      </xdr:nvSpPr>
      <xdr:spPr>
        <a:xfrm>
          <a:off x="14732000" y="13760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130573</xdr:rowOff>
    </xdr:from>
    <xdr:ext cx="762000" cy="259045"/>
    <xdr:sp macro="" textlink="">
      <xdr:nvSpPr>
        <xdr:cNvPr id="456" name="テキスト ボックス 455"/>
        <xdr:cNvSpPr txBox="1"/>
      </xdr:nvSpPr>
      <xdr:spPr>
        <a:xfrm>
          <a:off x="14401800" y="1384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67056</xdr:rowOff>
    </xdr:from>
    <xdr:to>
      <xdr:col>20</xdr:col>
      <xdr:colOff>209550</xdr:colOff>
      <xdr:row>80</xdr:row>
      <xdr:rowOff>168656</xdr:rowOff>
    </xdr:to>
    <xdr:sp macro="" textlink="">
      <xdr:nvSpPr>
        <xdr:cNvPr id="457" name="円/楕円 456"/>
        <xdr:cNvSpPr/>
      </xdr:nvSpPr>
      <xdr:spPr>
        <a:xfrm>
          <a:off x="13843000" y="13783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153433</xdr:rowOff>
    </xdr:from>
    <xdr:ext cx="762000" cy="259045"/>
    <xdr:sp macro="" textlink="">
      <xdr:nvSpPr>
        <xdr:cNvPr id="458" name="テキスト ボックス 457"/>
        <xdr:cNvSpPr txBox="1"/>
      </xdr:nvSpPr>
      <xdr:spPr>
        <a:xfrm>
          <a:off x="13512800" y="1386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18</xdr:col>
      <xdr:colOff>590550</xdr:colOff>
      <xdr:row>80</xdr:row>
      <xdr:rowOff>35052</xdr:rowOff>
    </xdr:from>
    <xdr:to>
      <xdr:col>19</xdr:col>
      <xdr:colOff>6350</xdr:colOff>
      <xdr:row>80</xdr:row>
      <xdr:rowOff>136652</xdr:rowOff>
    </xdr:to>
    <xdr:sp macro="" textlink="">
      <xdr:nvSpPr>
        <xdr:cNvPr id="459" name="円/楕円 458"/>
        <xdr:cNvSpPr/>
      </xdr:nvSpPr>
      <xdr:spPr>
        <a:xfrm>
          <a:off x="12954000" y="1375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121429</xdr:rowOff>
    </xdr:from>
    <xdr:ext cx="762000" cy="259045"/>
    <xdr:sp macro="" textlink="">
      <xdr:nvSpPr>
        <xdr:cNvPr id="460" name="テキスト ボックス 459"/>
        <xdr:cNvSpPr txBox="1"/>
      </xdr:nvSpPr>
      <xdr:spPr>
        <a:xfrm>
          <a:off x="12623800" y="13837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茨城県稲敷市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1754</xdr:rowOff>
    </xdr:from>
    <xdr:to>
      <xdr:col>4</xdr:col>
      <xdr:colOff>1117600</xdr:colOff>
      <xdr:row>19</xdr:row>
      <xdr:rowOff>116136</xdr:rowOff>
    </xdr:to>
    <xdr:cxnSp macro="">
      <xdr:nvCxnSpPr>
        <xdr:cNvPr id="47" name="直線コネクタ 46"/>
        <xdr:cNvCxnSpPr/>
      </xdr:nvCxnSpPr>
      <xdr:spPr bwMode="auto">
        <a:xfrm flipV="1">
          <a:off x="5651500" y="1935329"/>
          <a:ext cx="0" cy="14859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88213</xdr:rowOff>
    </xdr:from>
    <xdr:ext cx="762000" cy="259045"/>
    <xdr:sp macro="" textlink="">
      <xdr:nvSpPr>
        <xdr:cNvPr id="48" name="人口1人当たり決算額の推移最小値テキスト130"/>
        <xdr:cNvSpPr txBox="1"/>
      </xdr:nvSpPr>
      <xdr:spPr>
        <a:xfrm>
          <a:off x="5740400" y="339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51,582</a:t>
          </a:r>
          <a:endParaRPr kumimoji="1" lang="ja-JP" altLang="en-US" sz="1000" b="1">
            <a:latin typeface="ＭＳ Ｐゴシック"/>
          </a:endParaRPr>
        </a:p>
      </xdr:txBody>
    </xdr:sp>
    <xdr:clientData/>
  </xdr:oneCellAnchor>
  <xdr:twoCellAnchor>
    <xdr:from>
      <xdr:col>4</xdr:col>
      <xdr:colOff>1028700</xdr:colOff>
      <xdr:row>19</xdr:row>
      <xdr:rowOff>116136</xdr:rowOff>
    </xdr:from>
    <xdr:to>
      <xdr:col>5</xdr:col>
      <xdr:colOff>73025</xdr:colOff>
      <xdr:row>19</xdr:row>
      <xdr:rowOff>116136</xdr:rowOff>
    </xdr:to>
    <xdr:cxnSp macro="">
      <xdr:nvCxnSpPr>
        <xdr:cNvPr id="49" name="直線コネクタ 48"/>
        <xdr:cNvCxnSpPr/>
      </xdr:nvCxnSpPr>
      <xdr:spPr bwMode="auto">
        <a:xfrm>
          <a:off x="5562600" y="34213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88131</xdr:rowOff>
    </xdr:from>
    <xdr:ext cx="762000" cy="259045"/>
    <xdr:sp macro="" textlink="">
      <xdr:nvSpPr>
        <xdr:cNvPr id="50" name="人口1人当たり決算額の推移最大値テキスト130"/>
        <xdr:cNvSpPr txBox="1"/>
      </xdr:nvSpPr>
      <xdr:spPr>
        <a:xfrm>
          <a:off x="5740400" y="167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142,587</a:t>
          </a:r>
          <a:endParaRPr kumimoji="1" lang="ja-JP" altLang="en-US" sz="1000" b="1">
            <a:latin typeface="ＭＳ Ｐゴシック"/>
          </a:endParaRPr>
        </a:p>
      </xdr:txBody>
    </xdr:sp>
    <xdr:clientData/>
  </xdr:oneCellAnchor>
  <xdr:twoCellAnchor>
    <xdr:from>
      <xdr:col>4</xdr:col>
      <xdr:colOff>1028700</xdr:colOff>
      <xdr:row>11</xdr:row>
      <xdr:rowOff>1754</xdr:rowOff>
    </xdr:from>
    <xdr:to>
      <xdr:col>5</xdr:col>
      <xdr:colOff>73025</xdr:colOff>
      <xdr:row>11</xdr:row>
      <xdr:rowOff>1754</xdr:rowOff>
    </xdr:to>
    <xdr:cxnSp macro="">
      <xdr:nvCxnSpPr>
        <xdr:cNvPr id="51" name="直線コネクタ 50"/>
        <xdr:cNvCxnSpPr/>
      </xdr:nvCxnSpPr>
      <xdr:spPr bwMode="auto">
        <a:xfrm>
          <a:off x="5562600" y="1935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125166</xdr:rowOff>
    </xdr:from>
    <xdr:to>
      <xdr:col>4</xdr:col>
      <xdr:colOff>1117600</xdr:colOff>
      <xdr:row>15</xdr:row>
      <xdr:rowOff>154378</xdr:rowOff>
    </xdr:to>
    <xdr:cxnSp macro="">
      <xdr:nvCxnSpPr>
        <xdr:cNvPr id="52" name="直線コネクタ 51"/>
        <xdr:cNvCxnSpPr/>
      </xdr:nvCxnSpPr>
      <xdr:spPr bwMode="auto">
        <a:xfrm flipV="1">
          <a:off x="5003800" y="2744541"/>
          <a:ext cx="647700" cy="292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109943</xdr:rowOff>
    </xdr:from>
    <xdr:ext cx="762000" cy="259045"/>
    <xdr:sp macro="" textlink="">
      <xdr:nvSpPr>
        <xdr:cNvPr id="53" name="人口1人当たり決算額の推移平均値テキスト130"/>
        <xdr:cNvSpPr txBox="1"/>
      </xdr:nvSpPr>
      <xdr:spPr>
        <a:xfrm>
          <a:off x="5740400" y="27293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109244</xdr:rowOff>
    </xdr:from>
    <xdr:to>
      <xdr:col>5</xdr:col>
      <xdr:colOff>34925</xdr:colOff>
      <xdr:row>16</xdr:row>
      <xdr:rowOff>39394</xdr:rowOff>
    </xdr:to>
    <xdr:sp macro="" textlink="">
      <xdr:nvSpPr>
        <xdr:cNvPr id="54" name="フローチャート : 判断 53"/>
        <xdr:cNvSpPr/>
      </xdr:nvSpPr>
      <xdr:spPr bwMode="auto">
        <a:xfrm>
          <a:off x="5600700" y="2728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89896</xdr:rowOff>
    </xdr:from>
    <xdr:to>
      <xdr:col>4</xdr:col>
      <xdr:colOff>469900</xdr:colOff>
      <xdr:row>15</xdr:row>
      <xdr:rowOff>154378</xdr:rowOff>
    </xdr:to>
    <xdr:cxnSp macro="">
      <xdr:nvCxnSpPr>
        <xdr:cNvPr id="55" name="直線コネクタ 54"/>
        <xdr:cNvCxnSpPr/>
      </xdr:nvCxnSpPr>
      <xdr:spPr bwMode="auto">
        <a:xfrm>
          <a:off x="4305300" y="2709271"/>
          <a:ext cx="698500" cy="644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71525</xdr:rowOff>
    </xdr:from>
    <xdr:to>
      <xdr:col>4</xdr:col>
      <xdr:colOff>520700</xdr:colOff>
      <xdr:row>16</xdr:row>
      <xdr:rowOff>1675</xdr:rowOff>
    </xdr:to>
    <xdr:sp macro="" textlink="">
      <xdr:nvSpPr>
        <xdr:cNvPr id="56" name="フローチャート : 判断 55"/>
        <xdr:cNvSpPr/>
      </xdr:nvSpPr>
      <xdr:spPr bwMode="auto">
        <a:xfrm>
          <a:off x="4953000" y="2690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11852</xdr:rowOff>
    </xdr:from>
    <xdr:ext cx="736600" cy="259045"/>
    <xdr:sp macro="" textlink="">
      <xdr:nvSpPr>
        <xdr:cNvPr id="57" name="テキスト ボックス 56"/>
        <xdr:cNvSpPr txBox="1"/>
      </xdr:nvSpPr>
      <xdr:spPr>
        <a:xfrm>
          <a:off x="4622800" y="245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89896</xdr:rowOff>
    </xdr:from>
    <xdr:to>
      <xdr:col>3</xdr:col>
      <xdr:colOff>904875</xdr:colOff>
      <xdr:row>15</xdr:row>
      <xdr:rowOff>123778</xdr:rowOff>
    </xdr:to>
    <xdr:cxnSp macro="">
      <xdr:nvCxnSpPr>
        <xdr:cNvPr id="58" name="直線コネクタ 57"/>
        <xdr:cNvCxnSpPr/>
      </xdr:nvCxnSpPr>
      <xdr:spPr bwMode="auto">
        <a:xfrm flipV="1">
          <a:off x="3606800" y="2709271"/>
          <a:ext cx="698500" cy="338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37643</xdr:rowOff>
    </xdr:from>
    <xdr:to>
      <xdr:col>3</xdr:col>
      <xdr:colOff>955675</xdr:colOff>
      <xdr:row>15</xdr:row>
      <xdr:rowOff>139243</xdr:rowOff>
    </xdr:to>
    <xdr:sp macro="" textlink="">
      <xdr:nvSpPr>
        <xdr:cNvPr id="59" name="フローチャート : 判断 58"/>
        <xdr:cNvSpPr/>
      </xdr:nvSpPr>
      <xdr:spPr bwMode="auto">
        <a:xfrm>
          <a:off x="4254500" y="2657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149420</xdr:rowOff>
    </xdr:from>
    <xdr:ext cx="762000" cy="259045"/>
    <xdr:sp macro="" textlink="">
      <xdr:nvSpPr>
        <xdr:cNvPr id="60" name="テキスト ボックス 59"/>
        <xdr:cNvSpPr txBox="1"/>
      </xdr:nvSpPr>
      <xdr:spPr>
        <a:xfrm>
          <a:off x="3924300" y="2425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123778</xdr:rowOff>
    </xdr:from>
    <xdr:to>
      <xdr:col>3</xdr:col>
      <xdr:colOff>206375</xdr:colOff>
      <xdr:row>15</xdr:row>
      <xdr:rowOff>129525</xdr:rowOff>
    </xdr:to>
    <xdr:cxnSp macro="">
      <xdr:nvCxnSpPr>
        <xdr:cNvPr id="61" name="直線コネクタ 60"/>
        <xdr:cNvCxnSpPr/>
      </xdr:nvCxnSpPr>
      <xdr:spPr bwMode="auto">
        <a:xfrm flipV="1">
          <a:off x="2908300" y="2743153"/>
          <a:ext cx="698500" cy="57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21837</xdr:rowOff>
    </xdr:from>
    <xdr:to>
      <xdr:col>3</xdr:col>
      <xdr:colOff>257175</xdr:colOff>
      <xdr:row>15</xdr:row>
      <xdr:rowOff>123437</xdr:rowOff>
    </xdr:to>
    <xdr:sp macro="" textlink="">
      <xdr:nvSpPr>
        <xdr:cNvPr id="62" name="フローチャート : 判断 61"/>
        <xdr:cNvSpPr/>
      </xdr:nvSpPr>
      <xdr:spPr bwMode="auto">
        <a:xfrm>
          <a:off x="3556000" y="2641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133614</xdr:rowOff>
    </xdr:from>
    <xdr:ext cx="762000" cy="259045"/>
    <xdr:sp macro="" textlink="">
      <xdr:nvSpPr>
        <xdr:cNvPr id="63" name="テキスト ボックス 62"/>
        <xdr:cNvSpPr txBox="1"/>
      </xdr:nvSpPr>
      <xdr:spPr>
        <a:xfrm>
          <a:off x="3225800" y="2410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21657</xdr:rowOff>
    </xdr:from>
    <xdr:to>
      <xdr:col>2</xdr:col>
      <xdr:colOff>692150</xdr:colOff>
      <xdr:row>15</xdr:row>
      <xdr:rowOff>123257</xdr:rowOff>
    </xdr:to>
    <xdr:sp macro="" textlink="">
      <xdr:nvSpPr>
        <xdr:cNvPr id="64" name="フローチャート : 判断 63"/>
        <xdr:cNvSpPr/>
      </xdr:nvSpPr>
      <xdr:spPr bwMode="auto">
        <a:xfrm>
          <a:off x="2857500" y="26410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133434</xdr:rowOff>
    </xdr:from>
    <xdr:ext cx="762000" cy="259045"/>
    <xdr:sp macro="" textlink="">
      <xdr:nvSpPr>
        <xdr:cNvPr id="65" name="テキスト ボックス 64"/>
        <xdr:cNvSpPr txBox="1"/>
      </xdr:nvSpPr>
      <xdr:spPr>
        <a:xfrm>
          <a:off x="2527300" y="2409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74366</xdr:rowOff>
    </xdr:from>
    <xdr:to>
      <xdr:col>5</xdr:col>
      <xdr:colOff>34925</xdr:colOff>
      <xdr:row>16</xdr:row>
      <xdr:rowOff>4516</xdr:rowOff>
    </xdr:to>
    <xdr:sp macro="" textlink="">
      <xdr:nvSpPr>
        <xdr:cNvPr id="71" name="円/楕円 70"/>
        <xdr:cNvSpPr/>
      </xdr:nvSpPr>
      <xdr:spPr bwMode="auto">
        <a:xfrm>
          <a:off x="5600700" y="26937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90893</xdr:rowOff>
    </xdr:from>
    <xdr:ext cx="762000" cy="259045"/>
    <xdr:sp macro="" textlink="">
      <xdr:nvSpPr>
        <xdr:cNvPr id="72" name="人口1人当たり決算額の推移該当値テキスト130"/>
        <xdr:cNvSpPr txBox="1"/>
      </xdr:nvSpPr>
      <xdr:spPr>
        <a:xfrm>
          <a:off x="5740400" y="2538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93,029</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103578</xdr:rowOff>
    </xdr:from>
    <xdr:to>
      <xdr:col>4</xdr:col>
      <xdr:colOff>520700</xdr:colOff>
      <xdr:row>16</xdr:row>
      <xdr:rowOff>33728</xdr:rowOff>
    </xdr:to>
    <xdr:sp macro="" textlink="">
      <xdr:nvSpPr>
        <xdr:cNvPr id="73" name="円/楕円 72"/>
        <xdr:cNvSpPr/>
      </xdr:nvSpPr>
      <xdr:spPr bwMode="auto">
        <a:xfrm>
          <a:off x="4953000" y="27229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18505</xdr:rowOff>
    </xdr:from>
    <xdr:ext cx="736600" cy="259045"/>
    <xdr:sp macro="" textlink="">
      <xdr:nvSpPr>
        <xdr:cNvPr id="74" name="テキスト ボックス 73"/>
        <xdr:cNvSpPr txBox="1"/>
      </xdr:nvSpPr>
      <xdr:spPr>
        <a:xfrm>
          <a:off x="4622800" y="28093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91,240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39096</xdr:rowOff>
    </xdr:from>
    <xdr:to>
      <xdr:col>3</xdr:col>
      <xdr:colOff>955675</xdr:colOff>
      <xdr:row>15</xdr:row>
      <xdr:rowOff>140696</xdr:rowOff>
    </xdr:to>
    <xdr:sp macro="" textlink="">
      <xdr:nvSpPr>
        <xdr:cNvPr id="75" name="円/楕円 74"/>
        <xdr:cNvSpPr/>
      </xdr:nvSpPr>
      <xdr:spPr bwMode="auto">
        <a:xfrm>
          <a:off x="4254500" y="26584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125473</xdr:rowOff>
    </xdr:from>
    <xdr:ext cx="762000" cy="259045"/>
    <xdr:sp macro="" textlink="">
      <xdr:nvSpPr>
        <xdr:cNvPr id="76" name="テキスト ボックス 75"/>
        <xdr:cNvSpPr txBox="1"/>
      </xdr:nvSpPr>
      <xdr:spPr>
        <a:xfrm>
          <a:off x="3924300" y="2744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95,189</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72978</xdr:rowOff>
    </xdr:from>
    <xdr:to>
      <xdr:col>3</xdr:col>
      <xdr:colOff>257175</xdr:colOff>
      <xdr:row>16</xdr:row>
      <xdr:rowOff>3128</xdr:rowOff>
    </xdr:to>
    <xdr:sp macro="" textlink="">
      <xdr:nvSpPr>
        <xdr:cNvPr id="77" name="円/楕円 76"/>
        <xdr:cNvSpPr/>
      </xdr:nvSpPr>
      <xdr:spPr bwMode="auto">
        <a:xfrm>
          <a:off x="3556000" y="26923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159355</xdr:rowOff>
    </xdr:from>
    <xdr:ext cx="762000" cy="259045"/>
    <xdr:sp macro="" textlink="">
      <xdr:nvSpPr>
        <xdr:cNvPr id="78" name="テキスト ボックス 77"/>
        <xdr:cNvSpPr txBox="1"/>
      </xdr:nvSpPr>
      <xdr:spPr>
        <a:xfrm>
          <a:off x="3225800" y="2778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93,114</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78725</xdr:rowOff>
    </xdr:from>
    <xdr:to>
      <xdr:col>2</xdr:col>
      <xdr:colOff>692150</xdr:colOff>
      <xdr:row>16</xdr:row>
      <xdr:rowOff>8875</xdr:rowOff>
    </xdr:to>
    <xdr:sp macro="" textlink="">
      <xdr:nvSpPr>
        <xdr:cNvPr id="79" name="円/楕円 78"/>
        <xdr:cNvSpPr/>
      </xdr:nvSpPr>
      <xdr:spPr bwMode="auto">
        <a:xfrm>
          <a:off x="2857500" y="26981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165102</xdr:rowOff>
    </xdr:from>
    <xdr:ext cx="762000" cy="259045"/>
    <xdr:sp macro="" textlink="">
      <xdr:nvSpPr>
        <xdr:cNvPr id="80" name="テキスト ボックス 79"/>
        <xdr:cNvSpPr txBox="1"/>
      </xdr:nvSpPr>
      <xdr:spPr>
        <a:xfrm>
          <a:off x="2527300" y="278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92,762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150056</xdr:rowOff>
    </xdr:from>
    <xdr:to>
      <xdr:col>4</xdr:col>
      <xdr:colOff>1117600</xdr:colOff>
      <xdr:row>37</xdr:row>
      <xdr:rowOff>338259</xdr:rowOff>
    </xdr:to>
    <xdr:cxnSp macro="">
      <xdr:nvCxnSpPr>
        <xdr:cNvPr id="111" name="直線コネクタ 110"/>
        <xdr:cNvCxnSpPr/>
      </xdr:nvCxnSpPr>
      <xdr:spPr bwMode="auto">
        <a:xfrm flipV="1">
          <a:off x="5651500" y="5903156"/>
          <a:ext cx="0" cy="15598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310336</xdr:rowOff>
    </xdr:from>
    <xdr:ext cx="762000" cy="259045"/>
    <xdr:sp macro="" textlink="">
      <xdr:nvSpPr>
        <xdr:cNvPr id="112" name="人口1人当たり決算額の推移最小値テキスト445"/>
        <xdr:cNvSpPr txBox="1"/>
      </xdr:nvSpPr>
      <xdr:spPr>
        <a:xfrm>
          <a:off x="5740400" y="7435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4,531</a:t>
          </a:r>
          <a:endParaRPr kumimoji="1" lang="ja-JP" altLang="en-US" sz="1000" b="1">
            <a:latin typeface="ＭＳ Ｐゴシック"/>
          </a:endParaRPr>
        </a:p>
      </xdr:txBody>
    </xdr:sp>
    <xdr:clientData/>
  </xdr:oneCellAnchor>
  <xdr:twoCellAnchor>
    <xdr:from>
      <xdr:col>4</xdr:col>
      <xdr:colOff>1028700</xdr:colOff>
      <xdr:row>37</xdr:row>
      <xdr:rowOff>338259</xdr:rowOff>
    </xdr:from>
    <xdr:to>
      <xdr:col>5</xdr:col>
      <xdr:colOff>73025</xdr:colOff>
      <xdr:row>37</xdr:row>
      <xdr:rowOff>338259</xdr:rowOff>
    </xdr:to>
    <xdr:cxnSp macro="">
      <xdr:nvCxnSpPr>
        <xdr:cNvPr id="113" name="直線コネクタ 112"/>
        <xdr:cNvCxnSpPr/>
      </xdr:nvCxnSpPr>
      <xdr:spPr bwMode="auto">
        <a:xfrm>
          <a:off x="5562600" y="746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236433</xdr:rowOff>
    </xdr:from>
    <xdr:ext cx="762000" cy="259045"/>
    <xdr:sp macro="" textlink="">
      <xdr:nvSpPr>
        <xdr:cNvPr id="114" name="人口1人当たり決算額の推移最大値テキスト445"/>
        <xdr:cNvSpPr txBox="1"/>
      </xdr:nvSpPr>
      <xdr:spPr>
        <a:xfrm>
          <a:off x="5740400" y="564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52,294</a:t>
          </a:r>
          <a:endParaRPr kumimoji="1" lang="ja-JP" altLang="en-US" sz="1000" b="1">
            <a:latin typeface="ＭＳ Ｐゴシック"/>
          </a:endParaRPr>
        </a:p>
      </xdr:txBody>
    </xdr:sp>
    <xdr:clientData/>
  </xdr:oneCellAnchor>
  <xdr:twoCellAnchor>
    <xdr:from>
      <xdr:col>4</xdr:col>
      <xdr:colOff>1028700</xdr:colOff>
      <xdr:row>32</xdr:row>
      <xdr:rowOff>150056</xdr:rowOff>
    </xdr:from>
    <xdr:to>
      <xdr:col>5</xdr:col>
      <xdr:colOff>73025</xdr:colOff>
      <xdr:row>32</xdr:row>
      <xdr:rowOff>150056</xdr:rowOff>
    </xdr:to>
    <xdr:cxnSp macro="">
      <xdr:nvCxnSpPr>
        <xdr:cNvPr id="115" name="直線コネクタ 114"/>
        <xdr:cNvCxnSpPr/>
      </xdr:nvCxnSpPr>
      <xdr:spPr bwMode="auto">
        <a:xfrm>
          <a:off x="5562600" y="59031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41863</xdr:rowOff>
    </xdr:from>
    <xdr:to>
      <xdr:col>4</xdr:col>
      <xdr:colOff>1117600</xdr:colOff>
      <xdr:row>36</xdr:row>
      <xdr:rowOff>113512</xdr:rowOff>
    </xdr:to>
    <xdr:cxnSp macro="">
      <xdr:nvCxnSpPr>
        <xdr:cNvPr id="116" name="直線コネクタ 115"/>
        <xdr:cNvCxnSpPr/>
      </xdr:nvCxnSpPr>
      <xdr:spPr bwMode="auto">
        <a:xfrm>
          <a:off x="5003800" y="6995113"/>
          <a:ext cx="647700" cy="716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261205</xdr:rowOff>
    </xdr:from>
    <xdr:ext cx="762000" cy="259045"/>
    <xdr:sp macro="" textlink="">
      <xdr:nvSpPr>
        <xdr:cNvPr id="117" name="人口1人当たり決算額の推移平均値テキスト445"/>
        <xdr:cNvSpPr txBox="1"/>
      </xdr:nvSpPr>
      <xdr:spPr>
        <a:xfrm>
          <a:off x="5740400" y="6528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73228</xdr:rowOff>
    </xdr:from>
    <xdr:to>
      <xdr:col>5</xdr:col>
      <xdr:colOff>34925</xdr:colOff>
      <xdr:row>35</xdr:row>
      <xdr:rowOff>174828</xdr:rowOff>
    </xdr:to>
    <xdr:sp macro="" textlink="">
      <xdr:nvSpPr>
        <xdr:cNvPr id="118" name="フローチャート : 判断 117"/>
        <xdr:cNvSpPr/>
      </xdr:nvSpPr>
      <xdr:spPr bwMode="auto">
        <a:xfrm>
          <a:off x="56007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239765</xdr:rowOff>
    </xdr:from>
    <xdr:to>
      <xdr:col>4</xdr:col>
      <xdr:colOff>469900</xdr:colOff>
      <xdr:row>36</xdr:row>
      <xdr:rowOff>41863</xdr:rowOff>
    </xdr:to>
    <xdr:cxnSp macro="">
      <xdr:nvCxnSpPr>
        <xdr:cNvPr id="119" name="直線コネクタ 118"/>
        <xdr:cNvCxnSpPr/>
      </xdr:nvCxnSpPr>
      <xdr:spPr bwMode="auto">
        <a:xfrm>
          <a:off x="4305300" y="6850115"/>
          <a:ext cx="698500" cy="1449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325145</xdr:rowOff>
    </xdr:from>
    <xdr:to>
      <xdr:col>4</xdr:col>
      <xdr:colOff>520700</xdr:colOff>
      <xdr:row>35</xdr:row>
      <xdr:rowOff>83845</xdr:rowOff>
    </xdr:to>
    <xdr:sp macro="" textlink="">
      <xdr:nvSpPr>
        <xdr:cNvPr id="120" name="フローチャート : 判断 119"/>
        <xdr:cNvSpPr/>
      </xdr:nvSpPr>
      <xdr:spPr bwMode="auto">
        <a:xfrm>
          <a:off x="49530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94022</xdr:rowOff>
    </xdr:from>
    <xdr:ext cx="736600" cy="259045"/>
    <xdr:sp macro="" textlink="">
      <xdr:nvSpPr>
        <xdr:cNvPr id="121" name="テキスト ボックス 120"/>
        <xdr:cNvSpPr txBox="1"/>
      </xdr:nvSpPr>
      <xdr:spPr>
        <a:xfrm>
          <a:off x="4622800" y="636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234214</xdr:rowOff>
    </xdr:from>
    <xdr:to>
      <xdr:col>3</xdr:col>
      <xdr:colOff>904875</xdr:colOff>
      <xdr:row>35</xdr:row>
      <xdr:rowOff>239765</xdr:rowOff>
    </xdr:to>
    <xdr:cxnSp macro="">
      <xdr:nvCxnSpPr>
        <xdr:cNvPr id="122" name="直線コネクタ 121"/>
        <xdr:cNvCxnSpPr/>
      </xdr:nvCxnSpPr>
      <xdr:spPr bwMode="auto">
        <a:xfrm>
          <a:off x="3606800" y="6844564"/>
          <a:ext cx="698500" cy="55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227435</xdr:rowOff>
    </xdr:from>
    <xdr:to>
      <xdr:col>3</xdr:col>
      <xdr:colOff>955675</xdr:colOff>
      <xdr:row>34</xdr:row>
      <xdr:rowOff>329036</xdr:rowOff>
    </xdr:to>
    <xdr:sp macro="" textlink="">
      <xdr:nvSpPr>
        <xdr:cNvPr id="123" name="フローチャート : 判断 122"/>
        <xdr:cNvSpPr/>
      </xdr:nvSpPr>
      <xdr:spPr bwMode="auto">
        <a:xfrm>
          <a:off x="42545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339212</xdr:rowOff>
    </xdr:from>
    <xdr:ext cx="762000" cy="259045"/>
    <xdr:sp macro="" textlink="">
      <xdr:nvSpPr>
        <xdr:cNvPr id="124" name="テキスト ボックス 123"/>
        <xdr:cNvSpPr txBox="1"/>
      </xdr:nvSpPr>
      <xdr:spPr>
        <a:xfrm>
          <a:off x="3924300" y="626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213802</xdr:rowOff>
    </xdr:from>
    <xdr:to>
      <xdr:col>3</xdr:col>
      <xdr:colOff>206375</xdr:colOff>
      <xdr:row>35</xdr:row>
      <xdr:rowOff>234214</xdr:rowOff>
    </xdr:to>
    <xdr:cxnSp macro="">
      <xdr:nvCxnSpPr>
        <xdr:cNvPr id="125" name="直線コネクタ 124"/>
        <xdr:cNvCxnSpPr/>
      </xdr:nvCxnSpPr>
      <xdr:spPr bwMode="auto">
        <a:xfrm>
          <a:off x="2908300" y="6824152"/>
          <a:ext cx="698500" cy="204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112972</xdr:rowOff>
    </xdr:from>
    <xdr:to>
      <xdr:col>3</xdr:col>
      <xdr:colOff>257175</xdr:colOff>
      <xdr:row>34</xdr:row>
      <xdr:rowOff>214572</xdr:rowOff>
    </xdr:to>
    <xdr:sp macro="" textlink="">
      <xdr:nvSpPr>
        <xdr:cNvPr id="126" name="フローチャート : 判断 125"/>
        <xdr:cNvSpPr/>
      </xdr:nvSpPr>
      <xdr:spPr bwMode="auto">
        <a:xfrm>
          <a:off x="3556000" y="63804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224749</xdr:rowOff>
    </xdr:from>
    <xdr:ext cx="762000" cy="259045"/>
    <xdr:sp macro="" textlink="">
      <xdr:nvSpPr>
        <xdr:cNvPr id="127" name="テキスト ボックス 126"/>
        <xdr:cNvSpPr txBox="1"/>
      </xdr:nvSpPr>
      <xdr:spPr>
        <a:xfrm>
          <a:off x="3225800" y="6149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50466</xdr:rowOff>
    </xdr:from>
    <xdr:to>
      <xdr:col>2</xdr:col>
      <xdr:colOff>692150</xdr:colOff>
      <xdr:row>34</xdr:row>
      <xdr:rowOff>152066</xdr:rowOff>
    </xdr:to>
    <xdr:sp macro="" textlink="">
      <xdr:nvSpPr>
        <xdr:cNvPr id="128" name="フローチャート : 判断 127"/>
        <xdr:cNvSpPr/>
      </xdr:nvSpPr>
      <xdr:spPr bwMode="auto">
        <a:xfrm>
          <a:off x="2857500" y="63179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162243</xdr:rowOff>
    </xdr:from>
    <xdr:ext cx="762000" cy="259045"/>
    <xdr:sp macro="" textlink="">
      <xdr:nvSpPr>
        <xdr:cNvPr id="129" name="テキスト ボックス 128"/>
        <xdr:cNvSpPr txBox="1"/>
      </xdr:nvSpPr>
      <xdr:spPr>
        <a:xfrm>
          <a:off x="2527300" y="6086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38,038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62712</xdr:rowOff>
    </xdr:from>
    <xdr:to>
      <xdr:col>5</xdr:col>
      <xdr:colOff>34925</xdr:colOff>
      <xdr:row>36</xdr:row>
      <xdr:rowOff>164312</xdr:rowOff>
    </xdr:to>
    <xdr:sp macro="" textlink="">
      <xdr:nvSpPr>
        <xdr:cNvPr id="135" name="円/楕円 134"/>
        <xdr:cNvSpPr/>
      </xdr:nvSpPr>
      <xdr:spPr bwMode="auto">
        <a:xfrm>
          <a:off x="5600700" y="7015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34789</xdr:rowOff>
    </xdr:from>
    <xdr:ext cx="762000" cy="259045"/>
    <xdr:sp macro="" textlink="">
      <xdr:nvSpPr>
        <xdr:cNvPr id="136" name="人口1人当たり決算額の推移該当値テキスト445"/>
        <xdr:cNvSpPr txBox="1"/>
      </xdr:nvSpPr>
      <xdr:spPr>
        <a:xfrm>
          <a:off x="5740400" y="6988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16,663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333963</xdr:rowOff>
    </xdr:from>
    <xdr:to>
      <xdr:col>4</xdr:col>
      <xdr:colOff>520700</xdr:colOff>
      <xdr:row>36</xdr:row>
      <xdr:rowOff>92663</xdr:rowOff>
    </xdr:to>
    <xdr:sp macro="" textlink="">
      <xdr:nvSpPr>
        <xdr:cNvPr id="137" name="円/楕円 136"/>
        <xdr:cNvSpPr/>
      </xdr:nvSpPr>
      <xdr:spPr bwMode="auto">
        <a:xfrm>
          <a:off x="4953000" y="69443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77440</xdr:rowOff>
    </xdr:from>
    <xdr:ext cx="736600" cy="259045"/>
    <xdr:sp macro="" textlink="">
      <xdr:nvSpPr>
        <xdr:cNvPr id="138" name="テキスト ボックス 137"/>
        <xdr:cNvSpPr txBox="1"/>
      </xdr:nvSpPr>
      <xdr:spPr>
        <a:xfrm>
          <a:off x="4622800" y="7030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18,857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188965</xdr:rowOff>
    </xdr:from>
    <xdr:to>
      <xdr:col>3</xdr:col>
      <xdr:colOff>955675</xdr:colOff>
      <xdr:row>35</xdr:row>
      <xdr:rowOff>290565</xdr:rowOff>
    </xdr:to>
    <xdr:sp macro="" textlink="">
      <xdr:nvSpPr>
        <xdr:cNvPr id="139" name="円/楕円 138"/>
        <xdr:cNvSpPr/>
      </xdr:nvSpPr>
      <xdr:spPr bwMode="auto">
        <a:xfrm>
          <a:off x="4254500" y="67993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275342</xdr:rowOff>
    </xdr:from>
    <xdr:ext cx="762000" cy="259045"/>
    <xdr:sp macro="" textlink="">
      <xdr:nvSpPr>
        <xdr:cNvPr id="140" name="テキスト ボックス 139"/>
        <xdr:cNvSpPr txBox="1"/>
      </xdr:nvSpPr>
      <xdr:spPr>
        <a:xfrm>
          <a:off x="3924300" y="6885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23,297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183414</xdr:rowOff>
    </xdr:from>
    <xdr:to>
      <xdr:col>3</xdr:col>
      <xdr:colOff>257175</xdr:colOff>
      <xdr:row>35</xdr:row>
      <xdr:rowOff>285014</xdr:rowOff>
    </xdr:to>
    <xdr:sp macro="" textlink="">
      <xdr:nvSpPr>
        <xdr:cNvPr id="141" name="円/楕円 140"/>
        <xdr:cNvSpPr/>
      </xdr:nvSpPr>
      <xdr:spPr bwMode="auto">
        <a:xfrm>
          <a:off x="3556000" y="6793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269791</xdr:rowOff>
    </xdr:from>
    <xdr:ext cx="762000" cy="259045"/>
    <xdr:sp macro="" textlink="">
      <xdr:nvSpPr>
        <xdr:cNvPr id="142" name="テキスト ボックス 141"/>
        <xdr:cNvSpPr txBox="1"/>
      </xdr:nvSpPr>
      <xdr:spPr>
        <a:xfrm>
          <a:off x="3225800" y="688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23,467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163002</xdr:rowOff>
    </xdr:from>
    <xdr:to>
      <xdr:col>2</xdr:col>
      <xdr:colOff>692150</xdr:colOff>
      <xdr:row>35</xdr:row>
      <xdr:rowOff>264602</xdr:rowOff>
    </xdr:to>
    <xdr:sp macro="" textlink="">
      <xdr:nvSpPr>
        <xdr:cNvPr id="143" name="円/楕円 142"/>
        <xdr:cNvSpPr/>
      </xdr:nvSpPr>
      <xdr:spPr bwMode="auto">
        <a:xfrm>
          <a:off x="2857500" y="6773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249379</xdr:rowOff>
    </xdr:from>
    <xdr:ext cx="762000" cy="259045"/>
    <xdr:sp macro="" textlink="">
      <xdr:nvSpPr>
        <xdr:cNvPr id="144" name="テキスト ボックス 143"/>
        <xdr:cNvSpPr txBox="1"/>
      </xdr:nvSpPr>
      <xdr:spPr>
        <a:xfrm>
          <a:off x="2527300" y="6859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24,092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茨城県稲敷市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latin typeface="+mn-lt"/>
              <a:ea typeface="+mn-ea"/>
              <a:cs typeface="+mn-cs"/>
            </a:rPr>
            <a:t>　</a:t>
          </a:r>
          <a:r>
            <a:rPr kumimoji="1" lang="ja-JP" altLang="ja-JP" sz="1200">
              <a:solidFill>
                <a:schemeClr val="dk1"/>
              </a:solidFill>
              <a:latin typeface="ＭＳ Ｐゴシック" pitchFamily="50" charset="-128"/>
              <a:ea typeface="ＭＳ Ｐゴシック" pitchFamily="50" charset="-128"/>
              <a:cs typeface="+mn-cs"/>
            </a:rPr>
            <a:t>標準財政規模比の分母となる標準財政規模については，</a:t>
          </a:r>
          <a:r>
            <a:rPr kumimoji="1" lang="en-US" altLang="ja-JP" sz="1200">
              <a:solidFill>
                <a:schemeClr val="dk1"/>
              </a:solidFill>
              <a:latin typeface="ＭＳ Ｐゴシック" pitchFamily="50" charset="-128"/>
              <a:ea typeface="ＭＳ Ｐゴシック" pitchFamily="50" charset="-128"/>
              <a:cs typeface="+mn-cs"/>
            </a:rPr>
            <a:t>113</a:t>
          </a:r>
          <a:r>
            <a:rPr kumimoji="1" lang="ja-JP" altLang="ja-JP" sz="1200">
              <a:solidFill>
                <a:schemeClr val="dk1"/>
              </a:solidFill>
              <a:latin typeface="ＭＳ Ｐゴシック" pitchFamily="50" charset="-128"/>
              <a:ea typeface="ＭＳ Ｐゴシック" pitchFamily="50" charset="-128"/>
              <a:cs typeface="+mn-cs"/>
            </a:rPr>
            <a:t>百万円の増となっているが，比率に対する直接的な影響は少ない。</a:t>
          </a:r>
          <a:endParaRPr kumimoji="1" lang="en-US" altLang="ja-JP" sz="1200">
            <a:solidFill>
              <a:schemeClr val="dk1"/>
            </a:solidFill>
            <a:latin typeface="ＭＳ Ｐゴシック" pitchFamily="50" charset="-128"/>
            <a:ea typeface="ＭＳ Ｐゴシック" pitchFamily="50" charset="-128"/>
            <a:cs typeface="+mn-cs"/>
          </a:endParaRPr>
        </a:p>
        <a:p>
          <a:r>
            <a:rPr kumimoji="1" lang="ja-JP" altLang="ja-JP" sz="1200">
              <a:solidFill>
                <a:schemeClr val="dk1"/>
              </a:solidFill>
              <a:latin typeface="ＭＳ Ｐゴシック" pitchFamily="50" charset="-128"/>
              <a:ea typeface="ＭＳ Ｐゴシック" pitchFamily="50" charset="-128"/>
              <a:cs typeface="+mn-cs"/>
            </a:rPr>
            <a:t>　財政調整基金残高については前年と比較して</a:t>
          </a:r>
          <a:r>
            <a:rPr kumimoji="1" lang="en-US" altLang="ja-JP" sz="1200">
              <a:solidFill>
                <a:schemeClr val="dk1"/>
              </a:solidFill>
              <a:latin typeface="ＭＳ Ｐゴシック" pitchFamily="50" charset="-128"/>
              <a:ea typeface="ＭＳ Ｐゴシック" pitchFamily="50" charset="-128"/>
              <a:cs typeface="+mn-cs"/>
            </a:rPr>
            <a:t>1,000</a:t>
          </a:r>
          <a:r>
            <a:rPr kumimoji="1" lang="ja-JP" altLang="ja-JP" sz="1200">
              <a:solidFill>
                <a:schemeClr val="dk1"/>
              </a:solidFill>
              <a:latin typeface="ＭＳ Ｐゴシック" pitchFamily="50" charset="-128"/>
              <a:ea typeface="ＭＳ Ｐゴシック" pitchFamily="50" charset="-128"/>
              <a:cs typeface="+mn-cs"/>
            </a:rPr>
            <a:t>百万円の増加，比率も</a:t>
          </a:r>
          <a:r>
            <a:rPr kumimoji="1" lang="en-US" altLang="ja-JP" sz="1200">
              <a:solidFill>
                <a:schemeClr val="dk1"/>
              </a:solidFill>
              <a:latin typeface="ＭＳ Ｐゴシック" pitchFamily="50" charset="-128"/>
              <a:ea typeface="ＭＳ Ｐゴシック" pitchFamily="50" charset="-128"/>
              <a:cs typeface="+mn-cs"/>
            </a:rPr>
            <a:t>7.33</a:t>
          </a:r>
          <a:r>
            <a:rPr kumimoji="1" lang="ja-JP" altLang="ja-JP" sz="1200">
              <a:solidFill>
                <a:schemeClr val="dk1"/>
              </a:solidFill>
              <a:latin typeface="ＭＳ Ｐゴシック" pitchFamily="50" charset="-128"/>
              <a:ea typeface="ＭＳ Ｐゴシック" pitchFamily="50" charset="-128"/>
              <a:cs typeface="+mn-cs"/>
            </a:rPr>
            <a:t>ポイント増加している。</a:t>
          </a:r>
          <a:endParaRPr kumimoji="1" lang="en-US" altLang="ja-JP" sz="1200">
            <a:solidFill>
              <a:schemeClr val="dk1"/>
            </a:solidFill>
            <a:latin typeface="ＭＳ Ｐゴシック" pitchFamily="50" charset="-128"/>
            <a:ea typeface="ＭＳ Ｐゴシック" pitchFamily="50" charset="-128"/>
            <a:cs typeface="+mn-cs"/>
          </a:endParaRPr>
        </a:p>
        <a:p>
          <a:r>
            <a:rPr kumimoji="1" lang="ja-JP" altLang="ja-JP" sz="1200">
              <a:solidFill>
                <a:schemeClr val="dk1"/>
              </a:solidFill>
              <a:latin typeface="ＭＳ Ｐゴシック" pitchFamily="50" charset="-128"/>
              <a:ea typeface="ＭＳ Ｐゴシック" pitchFamily="50" charset="-128"/>
              <a:cs typeface="+mn-cs"/>
            </a:rPr>
            <a:t>　実質収支については，対前年</a:t>
          </a:r>
          <a:r>
            <a:rPr kumimoji="1" lang="en-US" altLang="ja-JP" sz="1200">
              <a:solidFill>
                <a:schemeClr val="dk1"/>
              </a:solidFill>
              <a:latin typeface="ＭＳ Ｐゴシック" pitchFamily="50" charset="-128"/>
              <a:ea typeface="ＭＳ Ｐゴシック" pitchFamily="50" charset="-128"/>
              <a:cs typeface="+mn-cs"/>
            </a:rPr>
            <a:t>1,236</a:t>
          </a:r>
          <a:r>
            <a:rPr kumimoji="1" lang="ja-JP" altLang="ja-JP" sz="1200">
              <a:solidFill>
                <a:schemeClr val="dk1"/>
              </a:solidFill>
              <a:latin typeface="ＭＳ Ｐゴシック" pitchFamily="50" charset="-128"/>
              <a:ea typeface="ＭＳ Ｐゴシック" pitchFamily="50" charset="-128"/>
              <a:cs typeface="+mn-cs"/>
            </a:rPr>
            <a:t>百万円の減少，比率で</a:t>
          </a:r>
          <a:r>
            <a:rPr kumimoji="1" lang="en-US" altLang="ja-JP" sz="1200">
              <a:solidFill>
                <a:schemeClr val="dk1"/>
              </a:solidFill>
              <a:latin typeface="ＭＳ Ｐゴシック" pitchFamily="50" charset="-128"/>
              <a:ea typeface="ＭＳ Ｐゴシック" pitchFamily="50" charset="-128"/>
              <a:cs typeface="+mn-cs"/>
            </a:rPr>
            <a:t>9.36</a:t>
          </a:r>
          <a:r>
            <a:rPr kumimoji="1" lang="ja-JP" altLang="ja-JP" sz="1200">
              <a:solidFill>
                <a:schemeClr val="dk1"/>
              </a:solidFill>
              <a:latin typeface="ＭＳ Ｐゴシック" pitchFamily="50" charset="-128"/>
              <a:ea typeface="ＭＳ Ｐゴシック" pitchFamily="50" charset="-128"/>
              <a:cs typeface="+mn-cs"/>
            </a:rPr>
            <a:t>ポイント減少している。</a:t>
          </a:r>
          <a:endParaRPr kumimoji="1" lang="en-US" altLang="ja-JP" sz="1200">
            <a:solidFill>
              <a:schemeClr val="dk1"/>
            </a:solidFill>
            <a:latin typeface="ＭＳ Ｐゴシック" pitchFamily="50" charset="-128"/>
            <a:ea typeface="ＭＳ Ｐゴシック" pitchFamily="50" charset="-128"/>
            <a:cs typeface="+mn-cs"/>
          </a:endParaRPr>
        </a:p>
        <a:p>
          <a:r>
            <a:rPr kumimoji="1" lang="ja-JP" altLang="ja-JP" sz="1200">
              <a:solidFill>
                <a:schemeClr val="dk1"/>
              </a:solidFill>
              <a:latin typeface="ＭＳ Ｐゴシック" pitchFamily="50" charset="-128"/>
              <a:ea typeface="ＭＳ Ｐゴシック" pitchFamily="50" charset="-128"/>
              <a:cs typeface="+mn-cs"/>
            </a:rPr>
            <a:t>　実質単年度収支についても実質収支と同様の理由から</a:t>
          </a:r>
          <a:r>
            <a:rPr kumimoji="1" lang="en-US" altLang="ja-JP" sz="1200">
              <a:solidFill>
                <a:schemeClr val="dk1"/>
              </a:solidFill>
              <a:latin typeface="ＭＳ Ｐゴシック" pitchFamily="50" charset="-128"/>
              <a:ea typeface="ＭＳ Ｐゴシック" pitchFamily="50" charset="-128"/>
              <a:cs typeface="+mn-cs"/>
            </a:rPr>
            <a:t>2,417</a:t>
          </a:r>
          <a:r>
            <a:rPr kumimoji="1" lang="ja-JP" altLang="ja-JP" sz="1200">
              <a:solidFill>
                <a:schemeClr val="dk1"/>
              </a:solidFill>
              <a:latin typeface="ＭＳ Ｐゴシック" pitchFamily="50" charset="-128"/>
              <a:ea typeface="ＭＳ Ｐゴシック" pitchFamily="50" charset="-128"/>
              <a:cs typeface="+mn-cs"/>
            </a:rPr>
            <a:t>百万円減少，比率で</a:t>
          </a:r>
          <a:r>
            <a:rPr kumimoji="1" lang="en-US" altLang="ja-JP" sz="1200">
              <a:solidFill>
                <a:schemeClr val="dk1"/>
              </a:solidFill>
              <a:latin typeface="ＭＳ Ｐゴシック" pitchFamily="50" charset="-128"/>
              <a:ea typeface="ＭＳ Ｐゴシック" pitchFamily="50" charset="-128"/>
              <a:cs typeface="+mn-cs"/>
            </a:rPr>
            <a:t>10.6</a:t>
          </a:r>
          <a:r>
            <a:rPr kumimoji="1" lang="ja-JP" altLang="ja-JP" sz="1200">
              <a:solidFill>
                <a:schemeClr val="dk1"/>
              </a:solidFill>
              <a:latin typeface="ＭＳ Ｐゴシック" pitchFamily="50" charset="-128"/>
              <a:ea typeface="ＭＳ Ｐゴシック" pitchFamily="50" charset="-128"/>
              <a:cs typeface="+mn-cs"/>
            </a:rPr>
            <a:t>ポイント減少している。</a:t>
          </a:r>
          <a:endParaRPr lang="ja-JP" altLang="ja-JP" sz="1200">
            <a:latin typeface="ＭＳ Ｐゴシック" pitchFamily="50" charset="-128"/>
            <a:ea typeface="ＭＳ Ｐゴシック"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茨城県稲敷市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latin typeface="ＭＳ Ｐゴシック" pitchFamily="50" charset="-128"/>
              <a:ea typeface="ＭＳ Ｐゴシック" pitchFamily="50" charset="-128"/>
              <a:cs typeface="+mn-cs"/>
            </a:rPr>
            <a:t>　連結実質赤字比率に係る黒字額の標準財政規模に対する比率について，算定の分母となる標準財政規模は</a:t>
          </a:r>
          <a:r>
            <a:rPr kumimoji="1" lang="en-US" altLang="ja-JP" sz="1300">
              <a:solidFill>
                <a:schemeClr val="dk1"/>
              </a:solidFill>
              <a:latin typeface="ＭＳ Ｐゴシック" pitchFamily="50" charset="-128"/>
              <a:ea typeface="ＭＳ Ｐゴシック" pitchFamily="50" charset="-128"/>
              <a:cs typeface="+mn-cs"/>
            </a:rPr>
            <a:t>113</a:t>
          </a:r>
          <a:r>
            <a:rPr kumimoji="1" lang="ja-JP" altLang="ja-JP" sz="1300">
              <a:solidFill>
                <a:schemeClr val="dk1"/>
              </a:solidFill>
              <a:latin typeface="ＭＳ Ｐゴシック" pitchFamily="50" charset="-128"/>
              <a:ea typeface="ＭＳ Ｐゴシック" pitchFamily="50" charset="-128"/>
              <a:cs typeface="+mn-cs"/>
            </a:rPr>
            <a:t>百万円の増加となっているが，比率に対する影響は少ないため，Ｈ</a:t>
          </a:r>
          <a:r>
            <a:rPr kumimoji="1" lang="en-US" altLang="ja-JP" sz="1300">
              <a:solidFill>
                <a:schemeClr val="dk1"/>
              </a:solidFill>
              <a:latin typeface="ＭＳ Ｐゴシック" pitchFamily="50" charset="-128"/>
              <a:ea typeface="ＭＳ Ｐゴシック" pitchFamily="50" charset="-128"/>
              <a:cs typeface="+mn-cs"/>
            </a:rPr>
            <a:t>25</a:t>
          </a:r>
          <a:r>
            <a:rPr kumimoji="1" lang="ja-JP" altLang="ja-JP" sz="1300">
              <a:solidFill>
                <a:schemeClr val="dk1"/>
              </a:solidFill>
              <a:latin typeface="ＭＳ Ｐゴシック" pitchFamily="50" charset="-128"/>
              <a:ea typeface="ＭＳ Ｐゴシック" pitchFamily="50" charset="-128"/>
              <a:cs typeface="+mn-cs"/>
            </a:rPr>
            <a:t>年度の増減は各会計の黒字額の変動が要因となっている。</a:t>
          </a:r>
          <a:endParaRPr kumimoji="1" lang="en-US" altLang="ja-JP" sz="1300">
            <a:solidFill>
              <a:schemeClr val="dk1"/>
            </a:solidFill>
            <a:latin typeface="ＭＳ Ｐゴシック" pitchFamily="50" charset="-128"/>
            <a:ea typeface="ＭＳ Ｐゴシック" pitchFamily="50" charset="-128"/>
            <a:cs typeface="+mn-cs"/>
          </a:endParaRPr>
        </a:p>
        <a:p>
          <a:r>
            <a:rPr kumimoji="1" lang="ja-JP" altLang="ja-JP" sz="1300">
              <a:solidFill>
                <a:schemeClr val="dk1"/>
              </a:solidFill>
              <a:latin typeface="ＭＳ Ｐゴシック" pitchFamily="50" charset="-128"/>
              <a:ea typeface="ＭＳ Ｐゴシック" pitchFamily="50" charset="-128"/>
              <a:cs typeface="+mn-cs"/>
            </a:rPr>
            <a:t>　変動の大きい一般会計については，実質収支が前年度と比較して</a:t>
          </a:r>
          <a:r>
            <a:rPr kumimoji="1" lang="en-US" altLang="ja-JP" sz="1300">
              <a:solidFill>
                <a:schemeClr val="dk1"/>
              </a:solidFill>
              <a:latin typeface="ＭＳ Ｐゴシック" pitchFamily="50" charset="-128"/>
              <a:ea typeface="ＭＳ Ｐゴシック" pitchFamily="50" charset="-128"/>
              <a:cs typeface="+mn-cs"/>
            </a:rPr>
            <a:t>1,236</a:t>
          </a:r>
          <a:r>
            <a:rPr kumimoji="1" lang="ja-JP" altLang="ja-JP" sz="1300">
              <a:solidFill>
                <a:schemeClr val="dk1"/>
              </a:solidFill>
              <a:latin typeface="ＭＳ Ｐゴシック" pitchFamily="50" charset="-128"/>
              <a:ea typeface="ＭＳ Ｐゴシック" pitchFamily="50" charset="-128"/>
              <a:cs typeface="+mn-cs"/>
            </a:rPr>
            <a:t>百万円減少したことが主な要因となっている。次に変動の大きい国民健康保険特別会計については，実質収支が前年度と比較して</a:t>
          </a:r>
          <a:r>
            <a:rPr kumimoji="1" lang="en-US" altLang="ja-JP" sz="1300">
              <a:solidFill>
                <a:schemeClr val="dk1"/>
              </a:solidFill>
              <a:latin typeface="ＭＳ Ｐゴシック" pitchFamily="50" charset="-128"/>
              <a:ea typeface="ＭＳ Ｐゴシック" pitchFamily="50" charset="-128"/>
              <a:cs typeface="+mn-cs"/>
            </a:rPr>
            <a:t>69</a:t>
          </a:r>
          <a:r>
            <a:rPr kumimoji="1" lang="ja-JP" altLang="ja-JP" sz="1300">
              <a:solidFill>
                <a:schemeClr val="dk1"/>
              </a:solidFill>
              <a:latin typeface="ＭＳ Ｐゴシック" pitchFamily="50" charset="-128"/>
              <a:ea typeface="ＭＳ Ｐゴシック" pitchFamily="50" charset="-128"/>
              <a:cs typeface="+mn-cs"/>
            </a:rPr>
            <a:t>百万円減少していることが影響している。その他の会計については，ほぼ横ばいとなっている状況である。</a:t>
          </a:r>
          <a:endParaRPr kumimoji="1" lang="en-US" altLang="ja-JP" sz="1300">
            <a:solidFill>
              <a:schemeClr val="dk1"/>
            </a:solidFill>
            <a:latin typeface="ＭＳ Ｐゴシック" pitchFamily="50" charset="-128"/>
            <a:ea typeface="ＭＳ Ｐゴシック" pitchFamily="50" charset="-128"/>
            <a:cs typeface="+mn-cs"/>
          </a:endParaRPr>
        </a:p>
        <a:p>
          <a:r>
            <a:rPr kumimoji="1" lang="ja-JP" altLang="ja-JP" sz="1300">
              <a:solidFill>
                <a:schemeClr val="dk1"/>
              </a:solidFill>
              <a:latin typeface="ＭＳ Ｐゴシック" pitchFamily="50" charset="-128"/>
              <a:ea typeface="ＭＳ Ｐゴシック" pitchFamily="50" charset="-128"/>
              <a:cs typeface="+mn-cs"/>
            </a:rPr>
            <a:t>　今後，一般会計については基金への積立等を効果的に行い，歳計余剰金の肥大化を抑制し実質収支比率</a:t>
          </a:r>
          <a:r>
            <a:rPr kumimoji="1" lang="en-US" altLang="ja-JP" sz="1300">
              <a:solidFill>
                <a:schemeClr val="dk1"/>
              </a:solidFill>
              <a:latin typeface="ＭＳ Ｐゴシック" pitchFamily="50" charset="-128"/>
              <a:ea typeface="ＭＳ Ｐゴシック" pitchFamily="50" charset="-128"/>
              <a:cs typeface="+mn-cs"/>
            </a:rPr>
            <a:t>5%</a:t>
          </a:r>
          <a:r>
            <a:rPr kumimoji="1" lang="ja-JP" altLang="ja-JP" sz="1300">
              <a:solidFill>
                <a:schemeClr val="dk1"/>
              </a:solidFill>
              <a:latin typeface="ＭＳ Ｐゴシック" pitchFamily="50" charset="-128"/>
              <a:ea typeface="ＭＳ Ｐゴシック" pitchFamily="50" charset="-128"/>
              <a:cs typeface="+mn-cs"/>
            </a:rPr>
            <a:t>以内を目指していく。特別会計については今後も大きな変動はないと思われるが，公共下水道事業等の公営企業における施設等の建設計画の見直しを行い，施設等の建設費・修繕費の抑制を図り，一般会計からの繰出金に頼らない会計となるような取組みを進めていくことが重要だと言える。</a:t>
          </a:r>
          <a:endParaRPr lang="ja-JP" altLang="ja-JP" sz="1300">
            <a:latin typeface="ＭＳ Ｐゴシック" pitchFamily="50" charset="-128"/>
            <a:ea typeface="ＭＳ Ｐゴシック"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茨城県稲敷市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Ｐゴシック" pitchFamily="50" charset="-128"/>
              <a:ea typeface="ＭＳ Ｐゴシック" pitchFamily="50" charset="-128"/>
            </a:rPr>
            <a:t>　実質公債費比率の分子については，ここ数年連続して減少しており，Ｈ２５年度においては元利償還金等が減少し，算入公債費等が増加したため，Ｈ２４年度と比較して</a:t>
          </a:r>
          <a:r>
            <a:rPr kumimoji="1" lang="en-US" altLang="ja-JP" sz="1300">
              <a:latin typeface="ＭＳ Ｐゴシック" pitchFamily="50" charset="-128"/>
              <a:ea typeface="ＭＳ Ｐゴシック" pitchFamily="50" charset="-128"/>
            </a:rPr>
            <a:t>111</a:t>
          </a:r>
          <a:r>
            <a:rPr kumimoji="1" lang="ja-JP" altLang="en-US" sz="1300">
              <a:latin typeface="ＭＳ Ｐゴシック" pitchFamily="50" charset="-128"/>
              <a:ea typeface="ＭＳ Ｐゴシック" pitchFamily="50" charset="-128"/>
            </a:rPr>
            <a:t>百万円減少している。</a:t>
          </a:r>
          <a:endParaRPr kumimoji="1" lang="en-US" altLang="ja-JP"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元利償還金等が減少しているのは，一部事務組合の地方債償還が終了してきていることが要因となっており，算入公債費等が増加しているのは，合併特例債及び臨時財政対策債の償還額が増加していることが要因となっている。今後については元利償還金等と算入公債費等の双方が合併特例債及び臨時財政対策債の発行により増加していくことが予想されることから，急激な上昇が生じないよう計画的な借入を行っていく方針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茨城県稲敷市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Ｐゴシック" pitchFamily="50" charset="-128"/>
              <a:ea typeface="ＭＳ Ｐゴシック" pitchFamily="50" charset="-128"/>
            </a:rPr>
            <a:t>　将来負担比率の分子の将来負担額については一般会計に係る地方債の現在高の増加（合併特例債及び臨時財政対策債が増加）が主要因となり連続して増加しており，</a:t>
          </a:r>
          <a:r>
            <a:rPr kumimoji="1" lang="ja-JP" altLang="en-US" sz="1300">
              <a:solidFill>
                <a:srgbClr val="FF0000"/>
              </a:solidFill>
              <a:latin typeface="ＭＳ Ｐゴシック" pitchFamily="50" charset="-128"/>
              <a:ea typeface="ＭＳ Ｐゴシック" pitchFamily="50" charset="-128"/>
            </a:rPr>
            <a:t>それ</a:t>
          </a:r>
          <a:r>
            <a:rPr kumimoji="1" lang="ja-JP" altLang="en-US" sz="1300">
              <a:latin typeface="ＭＳ Ｐゴシック" pitchFamily="50" charset="-128"/>
              <a:ea typeface="ＭＳ Ｐゴシック" pitchFamily="50" charset="-128"/>
            </a:rPr>
            <a:t>以外はすべて減少となっている。</a:t>
          </a:r>
          <a:endParaRPr kumimoji="1" lang="en-US" altLang="ja-JP"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充当可能財源等については，基準財政需要額算入見込額が臨時財政対策債を中心とした公債費の増加，充当可能基金が財政調整基金を主として積み増ししたことにより前年度から</a:t>
          </a:r>
          <a:r>
            <a:rPr kumimoji="1" lang="en-US" altLang="ja-JP" sz="1300">
              <a:latin typeface="ＭＳ Ｐゴシック" pitchFamily="50" charset="-128"/>
              <a:ea typeface="ＭＳ Ｐゴシック" pitchFamily="50" charset="-128"/>
            </a:rPr>
            <a:t>2,565</a:t>
          </a:r>
          <a:r>
            <a:rPr kumimoji="1" lang="ja-JP" altLang="en-US" sz="1300">
              <a:latin typeface="ＭＳ Ｐゴシック" pitchFamily="50" charset="-128"/>
              <a:ea typeface="ＭＳ Ｐゴシック" pitchFamily="50" charset="-128"/>
            </a:rPr>
            <a:t>百万円増加している。</a:t>
          </a:r>
          <a:endParaRPr kumimoji="1" lang="en-US" altLang="ja-JP"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今後は，引き続き合併特例債及び臨時財政対策債の発行が予定されており，将来負担額は増加していくことが予想されるため，実質公債費比率と同様に急激な上昇を抑えるため，計画的な借入を行っていく方針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22557185</v>
      </c>
      <c r="BO4" s="379"/>
      <c r="BP4" s="379"/>
      <c r="BQ4" s="379"/>
      <c r="BR4" s="379"/>
      <c r="BS4" s="379"/>
      <c r="BT4" s="379"/>
      <c r="BU4" s="380"/>
      <c r="BV4" s="378">
        <v>23892266</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6.1</v>
      </c>
      <c r="CU4" s="554"/>
      <c r="CV4" s="554"/>
      <c r="CW4" s="554"/>
      <c r="CX4" s="554"/>
      <c r="CY4" s="554"/>
      <c r="CZ4" s="554"/>
      <c r="DA4" s="555"/>
      <c r="DB4" s="553">
        <v>15.5</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21141496</v>
      </c>
      <c r="BO5" s="384"/>
      <c r="BP5" s="384"/>
      <c r="BQ5" s="384"/>
      <c r="BR5" s="384"/>
      <c r="BS5" s="384"/>
      <c r="BT5" s="384"/>
      <c r="BU5" s="385"/>
      <c r="BV5" s="383">
        <v>20987867</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86</v>
      </c>
      <c r="CU5" s="354"/>
      <c r="CV5" s="354"/>
      <c r="CW5" s="354"/>
      <c r="CX5" s="354"/>
      <c r="CY5" s="354"/>
      <c r="CZ5" s="354"/>
      <c r="DA5" s="355"/>
      <c r="DB5" s="353">
        <v>84.7</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1415689</v>
      </c>
      <c r="BO6" s="384"/>
      <c r="BP6" s="384"/>
      <c r="BQ6" s="384"/>
      <c r="BR6" s="384"/>
      <c r="BS6" s="384"/>
      <c r="BT6" s="384"/>
      <c r="BU6" s="385"/>
      <c r="BV6" s="383">
        <v>2904399</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92.8</v>
      </c>
      <c r="CU6" s="528"/>
      <c r="CV6" s="528"/>
      <c r="CW6" s="528"/>
      <c r="CX6" s="528"/>
      <c r="CY6" s="528"/>
      <c r="CZ6" s="528"/>
      <c r="DA6" s="529"/>
      <c r="DB6" s="527">
        <v>91.7</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599811</v>
      </c>
      <c r="BO7" s="384"/>
      <c r="BP7" s="384"/>
      <c r="BQ7" s="384"/>
      <c r="BR7" s="384"/>
      <c r="BS7" s="384"/>
      <c r="BT7" s="384"/>
      <c r="BU7" s="385"/>
      <c r="BV7" s="383">
        <v>852174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13393226</v>
      </c>
      <c r="CU7" s="384"/>
      <c r="CV7" s="384"/>
      <c r="CW7" s="384"/>
      <c r="CX7" s="384"/>
      <c r="CY7" s="384"/>
      <c r="CZ7" s="384"/>
      <c r="DA7" s="385"/>
      <c r="DB7" s="383">
        <v>13279952</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815878</v>
      </c>
      <c r="BO8" s="384"/>
      <c r="BP8" s="384"/>
      <c r="BQ8" s="384"/>
      <c r="BR8" s="384"/>
      <c r="BS8" s="384"/>
      <c r="BT8" s="384"/>
      <c r="BU8" s="385"/>
      <c r="BV8" s="383">
        <v>2052225</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0.54</v>
      </c>
      <c r="CU8" s="491"/>
      <c r="CV8" s="491"/>
      <c r="CW8" s="491"/>
      <c r="CX8" s="491"/>
      <c r="CY8" s="491"/>
      <c r="CZ8" s="491"/>
      <c r="DA8" s="492"/>
      <c r="DB8" s="490">
        <v>0.54</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46895</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-1236347</v>
      </c>
      <c r="BO9" s="384"/>
      <c r="BP9" s="384"/>
      <c r="BQ9" s="384"/>
      <c r="BR9" s="384"/>
      <c r="BS9" s="384"/>
      <c r="BT9" s="384"/>
      <c r="BU9" s="385"/>
      <c r="BV9" s="383">
        <v>1180653</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8.1999999999999993</v>
      </c>
      <c r="CU9" s="354"/>
      <c r="CV9" s="354"/>
      <c r="CW9" s="354"/>
      <c r="CX9" s="354"/>
      <c r="CY9" s="354"/>
      <c r="CZ9" s="354"/>
      <c r="DA9" s="355"/>
      <c r="DB9" s="353">
        <v>7.6</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101</v>
      </c>
      <c r="M10" s="357"/>
      <c r="N10" s="357"/>
      <c r="O10" s="357"/>
      <c r="P10" s="357"/>
      <c r="Q10" s="358"/>
      <c r="R10" s="359">
        <v>49689</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1000460</v>
      </c>
      <c r="BO10" s="384"/>
      <c r="BP10" s="384"/>
      <c r="BQ10" s="384"/>
      <c r="BR10" s="384"/>
      <c r="BS10" s="384"/>
      <c r="BT10" s="384"/>
      <c r="BU10" s="385"/>
      <c r="BV10" s="383">
        <v>490</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v>6232</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c r="A12" s="138"/>
      <c r="B12" s="493" t="s">
        <v>112</v>
      </c>
      <c r="C12" s="494"/>
      <c r="D12" s="494"/>
      <c r="E12" s="494"/>
      <c r="F12" s="494"/>
      <c r="G12" s="494"/>
      <c r="H12" s="494"/>
      <c r="I12" s="494"/>
      <c r="J12" s="494"/>
      <c r="K12" s="495"/>
      <c r="L12" s="502" t="s">
        <v>113</v>
      </c>
      <c r="M12" s="503"/>
      <c r="N12" s="503"/>
      <c r="O12" s="503"/>
      <c r="P12" s="503"/>
      <c r="Q12" s="504"/>
      <c r="R12" s="505">
        <v>44868</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119</v>
      </c>
      <c r="CU12" s="491"/>
      <c r="CV12" s="491"/>
      <c r="CW12" s="491"/>
      <c r="CX12" s="491"/>
      <c r="CY12" s="491"/>
      <c r="CZ12" s="491"/>
      <c r="DA12" s="492"/>
      <c r="DB12" s="490" t="s">
        <v>119</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121</v>
      </c>
      <c r="N13" s="480"/>
      <c r="O13" s="480"/>
      <c r="P13" s="480"/>
      <c r="Q13" s="481"/>
      <c r="R13" s="482">
        <v>44107</v>
      </c>
      <c r="S13" s="483"/>
      <c r="T13" s="483"/>
      <c r="U13" s="483"/>
      <c r="V13" s="484"/>
      <c r="W13" s="470" t="s">
        <v>122</v>
      </c>
      <c r="X13" s="396"/>
      <c r="Y13" s="396"/>
      <c r="Z13" s="396"/>
      <c r="AA13" s="396"/>
      <c r="AB13" s="397"/>
      <c r="AC13" s="359">
        <v>1596</v>
      </c>
      <c r="AD13" s="360"/>
      <c r="AE13" s="360"/>
      <c r="AF13" s="360"/>
      <c r="AG13" s="361"/>
      <c r="AH13" s="359">
        <v>2165</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-229655</v>
      </c>
      <c r="BO13" s="384"/>
      <c r="BP13" s="384"/>
      <c r="BQ13" s="384"/>
      <c r="BR13" s="384"/>
      <c r="BS13" s="384"/>
      <c r="BT13" s="384"/>
      <c r="BU13" s="385"/>
      <c r="BV13" s="383">
        <v>1181143</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7.6</v>
      </c>
      <c r="CU13" s="354"/>
      <c r="CV13" s="354"/>
      <c r="CW13" s="354"/>
      <c r="CX13" s="354"/>
      <c r="CY13" s="354"/>
      <c r="CZ13" s="354"/>
      <c r="DA13" s="355"/>
      <c r="DB13" s="353">
        <v>8.5</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45544</v>
      </c>
      <c r="S14" s="483"/>
      <c r="T14" s="483"/>
      <c r="U14" s="483"/>
      <c r="V14" s="484"/>
      <c r="W14" s="485"/>
      <c r="X14" s="399"/>
      <c r="Y14" s="399"/>
      <c r="Z14" s="399"/>
      <c r="AA14" s="399"/>
      <c r="AB14" s="400"/>
      <c r="AC14" s="475">
        <v>7.8</v>
      </c>
      <c r="AD14" s="476"/>
      <c r="AE14" s="476"/>
      <c r="AF14" s="476"/>
      <c r="AG14" s="477"/>
      <c r="AH14" s="475">
        <v>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13.5</v>
      </c>
      <c r="CU14" s="454"/>
      <c r="CV14" s="454"/>
      <c r="CW14" s="454"/>
      <c r="CX14" s="454"/>
      <c r="CY14" s="454"/>
      <c r="CZ14" s="454"/>
      <c r="DA14" s="455"/>
      <c r="DB14" s="486">
        <v>33.700000000000003</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121</v>
      </c>
      <c r="N15" s="480"/>
      <c r="O15" s="480"/>
      <c r="P15" s="480"/>
      <c r="Q15" s="481"/>
      <c r="R15" s="482">
        <v>44765</v>
      </c>
      <c r="S15" s="483"/>
      <c r="T15" s="483"/>
      <c r="U15" s="483"/>
      <c r="V15" s="484"/>
      <c r="W15" s="470" t="s">
        <v>129</v>
      </c>
      <c r="X15" s="396"/>
      <c r="Y15" s="396"/>
      <c r="Z15" s="396"/>
      <c r="AA15" s="396"/>
      <c r="AB15" s="397"/>
      <c r="AC15" s="359">
        <v>6950</v>
      </c>
      <c r="AD15" s="360"/>
      <c r="AE15" s="360"/>
      <c r="AF15" s="360"/>
      <c r="AG15" s="361"/>
      <c r="AH15" s="359">
        <v>8554</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4937522</v>
      </c>
      <c r="BO15" s="379"/>
      <c r="BP15" s="379"/>
      <c r="BQ15" s="379"/>
      <c r="BR15" s="379"/>
      <c r="BS15" s="379"/>
      <c r="BT15" s="379"/>
      <c r="BU15" s="380"/>
      <c r="BV15" s="378">
        <v>4814244</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34</v>
      </c>
      <c r="AD16" s="476"/>
      <c r="AE16" s="476"/>
      <c r="AF16" s="476"/>
      <c r="AG16" s="477"/>
      <c r="AH16" s="475">
        <v>35.5</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9040741</v>
      </c>
      <c r="BO16" s="384"/>
      <c r="BP16" s="384"/>
      <c r="BQ16" s="384"/>
      <c r="BR16" s="384"/>
      <c r="BS16" s="384"/>
      <c r="BT16" s="384"/>
      <c r="BU16" s="385"/>
      <c r="BV16" s="383">
        <v>9020212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11876</v>
      </c>
      <c r="AD17" s="360"/>
      <c r="AE17" s="360"/>
      <c r="AF17" s="360"/>
      <c r="AG17" s="361"/>
      <c r="AH17" s="359">
        <v>13105</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6291161</v>
      </c>
      <c r="BO17" s="384"/>
      <c r="BP17" s="384"/>
      <c r="BQ17" s="384"/>
      <c r="BR17" s="384"/>
      <c r="BS17" s="384"/>
      <c r="BT17" s="384"/>
      <c r="BU17" s="385"/>
      <c r="BV17" s="383">
        <v>6110929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138</v>
      </c>
      <c r="C18" s="444"/>
      <c r="D18" s="444"/>
      <c r="E18" s="445"/>
      <c r="F18" s="445"/>
      <c r="G18" s="445"/>
      <c r="H18" s="445"/>
      <c r="I18" s="445"/>
      <c r="J18" s="445"/>
      <c r="K18" s="445"/>
      <c r="L18" s="446">
        <v>205.78</v>
      </c>
      <c r="M18" s="446"/>
      <c r="N18" s="446"/>
      <c r="O18" s="446"/>
      <c r="P18" s="446"/>
      <c r="Q18" s="446"/>
      <c r="R18" s="447"/>
      <c r="S18" s="447"/>
      <c r="T18" s="447"/>
      <c r="U18" s="447"/>
      <c r="V18" s="448"/>
      <c r="W18" s="462"/>
      <c r="X18" s="463"/>
      <c r="Y18" s="463"/>
      <c r="Z18" s="463"/>
      <c r="AA18" s="463"/>
      <c r="AB18" s="471"/>
      <c r="AC18" s="347">
        <v>58.2</v>
      </c>
      <c r="AD18" s="348"/>
      <c r="AE18" s="348"/>
      <c r="AF18" s="348"/>
      <c r="AG18" s="449"/>
      <c r="AH18" s="347">
        <v>54.4</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11424393</v>
      </c>
      <c r="BO18" s="384"/>
      <c r="BP18" s="384"/>
      <c r="BQ18" s="384"/>
      <c r="BR18" s="384"/>
      <c r="BS18" s="384"/>
      <c r="BT18" s="384"/>
      <c r="BU18" s="385"/>
      <c r="BV18" s="383">
        <v>11267709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140</v>
      </c>
      <c r="C19" s="444"/>
      <c r="D19" s="444"/>
      <c r="E19" s="445"/>
      <c r="F19" s="445"/>
      <c r="G19" s="445"/>
      <c r="H19" s="445"/>
      <c r="I19" s="445"/>
      <c r="J19" s="445"/>
      <c r="K19" s="445"/>
      <c r="L19" s="451">
        <v>228</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16516507</v>
      </c>
      <c r="BO19" s="384"/>
      <c r="BP19" s="384"/>
      <c r="BQ19" s="384"/>
      <c r="BR19" s="384"/>
      <c r="BS19" s="384"/>
      <c r="BT19" s="384"/>
      <c r="BU19" s="385"/>
      <c r="BV19" s="383">
        <v>16921852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142</v>
      </c>
      <c r="C20" s="444"/>
      <c r="D20" s="444"/>
      <c r="E20" s="445"/>
      <c r="F20" s="445"/>
      <c r="G20" s="445"/>
      <c r="H20" s="445"/>
      <c r="I20" s="445"/>
      <c r="J20" s="445"/>
      <c r="K20" s="445"/>
      <c r="L20" s="451">
        <v>14809</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18669021</v>
      </c>
      <c r="BO23" s="384"/>
      <c r="BP23" s="384"/>
      <c r="BQ23" s="384"/>
      <c r="BR23" s="384"/>
      <c r="BS23" s="384"/>
      <c r="BT23" s="384"/>
      <c r="BU23" s="385"/>
      <c r="BV23" s="383">
        <v>17911814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6240</v>
      </c>
      <c r="R24" s="360"/>
      <c r="S24" s="360"/>
      <c r="T24" s="360"/>
      <c r="U24" s="360"/>
      <c r="V24" s="361"/>
      <c r="W24" s="425"/>
      <c r="X24" s="416"/>
      <c r="Y24" s="417"/>
      <c r="Z24" s="356" t="s">
        <v>152</v>
      </c>
      <c r="AA24" s="357"/>
      <c r="AB24" s="357"/>
      <c r="AC24" s="357"/>
      <c r="AD24" s="357"/>
      <c r="AE24" s="357"/>
      <c r="AF24" s="357"/>
      <c r="AG24" s="358"/>
      <c r="AH24" s="359">
        <v>336</v>
      </c>
      <c r="AI24" s="360"/>
      <c r="AJ24" s="360"/>
      <c r="AK24" s="360"/>
      <c r="AL24" s="361"/>
      <c r="AM24" s="359">
        <v>1035552</v>
      </c>
      <c r="AN24" s="360"/>
      <c r="AO24" s="360"/>
      <c r="AP24" s="360"/>
      <c r="AQ24" s="360"/>
      <c r="AR24" s="361"/>
      <c r="AS24" s="359">
        <v>3082</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14018201</v>
      </c>
      <c r="BO24" s="384"/>
      <c r="BP24" s="384"/>
      <c r="BQ24" s="384"/>
      <c r="BR24" s="384"/>
      <c r="BS24" s="384"/>
      <c r="BT24" s="384"/>
      <c r="BU24" s="385"/>
      <c r="BV24" s="383">
        <v>13500912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5916</v>
      </c>
      <c r="R25" s="360"/>
      <c r="S25" s="360"/>
      <c r="T25" s="360"/>
      <c r="U25" s="360"/>
      <c r="V25" s="361"/>
      <c r="W25" s="425"/>
      <c r="X25" s="416"/>
      <c r="Y25" s="417"/>
      <c r="Z25" s="356" t="s">
        <v>155</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196119</v>
      </c>
      <c r="BO25" s="379"/>
      <c r="BP25" s="379"/>
      <c r="BQ25" s="379"/>
      <c r="BR25" s="379"/>
      <c r="BS25" s="379"/>
      <c r="BT25" s="379"/>
      <c r="BU25" s="380"/>
      <c r="BV25" s="378">
        <v>288626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5760</v>
      </c>
      <c r="R26" s="360"/>
      <c r="S26" s="360"/>
      <c r="T26" s="360"/>
      <c r="U26" s="360"/>
      <c r="V26" s="361"/>
      <c r="W26" s="425"/>
      <c r="X26" s="416"/>
      <c r="Y26" s="417"/>
      <c r="Z26" s="356" t="s">
        <v>158</v>
      </c>
      <c r="AA26" s="436"/>
      <c r="AB26" s="436"/>
      <c r="AC26" s="436"/>
      <c r="AD26" s="436"/>
      <c r="AE26" s="436"/>
      <c r="AF26" s="436"/>
      <c r="AG26" s="437"/>
      <c r="AH26" s="359">
        <v>31</v>
      </c>
      <c r="AI26" s="360"/>
      <c r="AJ26" s="360"/>
      <c r="AK26" s="360"/>
      <c r="AL26" s="361"/>
      <c r="AM26" s="359">
        <v>77686</v>
      </c>
      <c r="AN26" s="360"/>
      <c r="AO26" s="360"/>
      <c r="AP26" s="360"/>
      <c r="AQ26" s="360"/>
      <c r="AR26" s="361"/>
      <c r="AS26" s="359">
        <v>2506</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4200</v>
      </c>
      <c r="R27" s="360"/>
      <c r="S27" s="360"/>
      <c r="T27" s="360"/>
      <c r="U27" s="360"/>
      <c r="V27" s="361"/>
      <c r="W27" s="425"/>
      <c r="X27" s="416"/>
      <c r="Y27" s="417"/>
      <c r="Z27" s="356" t="s">
        <v>161</v>
      </c>
      <c r="AA27" s="357"/>
      <c r="AB27" s="357"/>
      <c r="AC27" s="357"/>
      <c r="AD27" s="357"/>
      <c r="AE27" s="357"/>
      <c r="AF27" s="357"/>
      <c r="AG27" s="358"/>
      <c r="AH27" s="359">
        <v>34</v>
      </c>
      <c r="AI27" s="360"/>
      <c r="AJ27" s="360"/>
      <c r="AK27" s="360"/>
      <c r="AL27" s="361"/>
      <c r="AM27" s="359">
        <v>103056</v>
      </c>
      <c r="AN27" s="360"/>
      <c r="AO27" s="360"/>
      <c r="AP27" s="360"/>
      <c r="AQ27" s="360"/>
      <c r="AR27" s="361"/>
      <c r="AS27" s="359">
        <v>3031</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t="s">
        <v>119</v>
      </c>
      <c r="BO27" s="387"/>
      <c r="BP27" s="387"/>
      <c r="BQ27" s="387"/>
      <c r="BR27" s="387"/>
      <c r="BS27" s="387"/>
      <c r="BT27" s="387"/>
      <c r="BU27" s="388"/>
      <c r="BV27" s="386" t="s">
        <v>119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3800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3122404</v>
      </c>
      <c r="BO28" s="379"/>
      <c r="BP28" s="379"/>
      <c r="BQ28" s="379"/>
      <c r="BR28" s="379"/>
      <c r="BS28" s="379"/>
      <c r="BT28" s="379"/>
      <c r="BU28" s="380"/>
      <c r="BV28" s="378">
        <v>2121944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20</v>
      </c>
      <c r="M29" s="360"/>
      <c r="N29" s="360"/>
      <c r="O29" s="360"/>
      <c r="P29" s="361"/>
      <c r="Q29" s="359">
        <v>3600</v>
      </c>
      <c r="R29" s="360"/>
      <c r="S29" s="360"/>
      <c r="T29" s="360"/>
      <c r="U29" s="360"/>
      <c r="V29" s="361"/>
      <c r="W29" s="425"/>
      <c r="X29" s="416"/>
      <c r="Y29" s="417"/>
      <c r="Z29" s="356" t="s">
        <v>168</v>
      </c>
      <c r="AA29" s="357"/>
      <c r="AB29" s="357"/>
      <c r="AC29" s="357"/>
      <c r="AD29" s="357"/>
      <c r="AE29" s="357"/>
      <c r="AF29" s="357"/>
      <c r="AG29" s="358"/>
      <c r="AH29" s="359">
        <v>370</v>
      </c>
      <c r="AI29" s="360"/>
      <c r="AJ29" s="360"/>
      <c r="AK29" s="360"/>
      <c r="AL29" s="361"/>
      <c r="AM29" s="359">
        <v>1138608</v>
      </c>
      <c r="AN29" s="360"/>
      <c r="AO29" s="360"/>
      <c r="AP29" s="360"/>
      <c r="AQ29" s="360"/>
      <c r="AR29" s="361"/>
      <c r="AS29" s="359">
        <v>3077</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1799090</v>
      </c>
      <c r="BO29" s="384"/>
      <c r="BP29" s="384"/>
      <c r="BQ29" s="384"/>
      <c r="BR29" s="384"/>
      <c r="BS29" s="384"/>
      <c r="BT29" s="384"/>
      <c r="BU29" s="385"/>
      <c r="BV29" s="383">
        <v>1087516</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96.5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8139257</v>
      </c>
      <c r="BO30" s="387"/>
      <c r="BP30" s="387"/>
      <c r="BQ30" s="387"/>
      <c r="BR30" s="387"/>
      <c r="BS30" s="387"/>
      <c r="BT30" s="387"/>
      <c r="BU30" s="388"/>
      <c r="BV30" s="386">
        <v>7967584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稲敷市国民健康保険特別会計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稲敷市水道事業会計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IF('各会計、関係団体の財政状況及び健全化判断比率'!B33="","",'各会計、関係団体の財政状況及び健全化判断比率'!B33)</f>
        <v>稲敷市公共下水道事業特別会計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茨城県市町村総合事務組合（一般会計）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21</v>
      </c>
      <c r="CP34" s="343"/>
      <c r="CQ34" s="342" t="str">
        <f>IF('各会計、関係団体の財政状況及び健全化判断比率'!BS7="","",'各会計、関係団体の財政状況及び健全化判断比率'!BS7)</f>
        <v>稲敷市農業公社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稲敷市，稲敷郡町村及び一部事務組合公平委員会特別会計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稲敷市介護保険特別会計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IF('各会計、関係団体の財政状況及び健全化判断比率'!B32="","",'各会計、関係団体の財政状況及び健全化判断比率'!B32)</f>
        <v>稲敷市工業用水道事業会計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IF('各会計、関係団体の財政状況及び健全化判断比率'!B34="","",'各会計、関係団体の財政状況及び健全化判断比率'!B34)</f>
        <v>稲敷市農業集落排水事業特別会計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茨城県市町村総合事務組合
（県民交通災害共済事業特別会計）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稲敷市基幹水利施設管理事業特別会計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稲敷市後期高齢者医療特別会計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茨城租税債権管理機構（一般会計）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茨城県後期高齢者医療広域連合
（一般会計）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茨城県後期高齢者医療広域連合
（後期高齢医療特別会計）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龍ヶ崎地方衛生組合（一般会計）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江戸崎地方衛生土木組合（一般会計）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稲敷地方広域市町村圏事務組合
（一般会計）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稲敷地方広域市町村圏事務組合
（養護老人ホーム松風園特別会計）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20</v>
      </c>
      <c r="BX43" s="343"/>
      <c r="BY43" s="342" t="str">
        <f>IF('各会計、関係団体の財政状況及び健全化判断比率'!B77="","",'各会計、関係団体の財政状況及び健全化判断比率'!B77)</f>
        <v>稲敷地方広域市町村圏事務組合
（水防事業特別会計）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E22" zoomScale="75" zoomScaleNormal="75" zoomScaleSheetLayoutView="100" workbookViewId="0">
      <selection activeCell="L45" sqref="L45"/>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518</v>
      </c>
      <c r="J40" s="79" t="s">
        <v>519</v>
      </c>
      <c r="K40" s="79" t="s">
        <v>520</v>
      </c>
      <c r="L40" s="79" t="s">
        <v>521</v>
      </c>
      <c r="M40" s="80" t="s">
        <v>522</v>
      </c>
    </row>
    <row r="41" spans="2:13" ht="27.75" customHeight="1">
      <c r="B41" s="1181" t="s">
        <v>23</v>
      </c>
      <c r="C41" s="1182"/>
      <c r="D41" s="81"/>
      <c r="E41" s="1183" t="s">
        <v>24</v>
      </c>
      <c r="F41" s="1183"/>
      <c r="G41" s="1183"/>
      <c r="H41" s="1184"/>
      <c r="I41" s="82">
        <v>15040</v>
      </c>
      <c r="J41" s="83">
        <v>16272</v>
      </c>
      <c r="K41" s="83">
        <v>16893</v>
      </c>
      <c r="L41" s="83">
        <v>17912</v>
      </c>
      <c r="M41" s="84">
        <v>18669</v>
      </c>
    </row>
    <row r="42" spans="2:13" ht="27.75" customHeight="1">
      <c r="B42" s="1171"/>
      <c r="C42" s="1172"/>
      <c r="D42" s="85"/>
      <c r="E42" s="1175" t="s">
        <v>25</v>
      </c>
      <c r="F42" s="1175"/>
      <c r="G42" s="1175"/>
      <c r="H42" s="1176"/>
      <c r="I42" s="86">
        <v>588</v>
      </c>
      <c r="J42" s="87">
        <v>470</v>
      </c>
      <c r="K42" s="87">
        <v>354</v>
      </c>
      <c r="L42" s="87">
        <v>264</v>
      </c>
      <c r="M42" s="88">
        <v>182</v>
      </c>
    </row>
    <row r="43" spans="2:13" ht="27.75" customHeight="1">
      <c r="B43" s="1171"/>
      <c r="C43" s="1172"/>
      <c r="D43" s="85"/>
      <c r="E43" s="1175" t="s">
        <v>26</v>
      </c>
      <c r="F43" s="1175"/>
      <c r="G43" s="1175"/>
      <c r="H43" s="1176"/>
      <c r="I43" s="86">
        <v>14025</v>
      </c>
      <c r="J43" s="87">
        <v>14268</v>
      </c>
      <c r="K43" s="87">
        <v>14486</v>
      </c>
      <c r="L43" s="87">
        <v>14933</v>
      </c>
      <c r="M43" s="88">
        <v>14756</v>
      </c>
    </row>
    <row r="44" spans="2:13" ht="27.75" customHeight="1">
      <c r="B44" s="1171"/>
      <c r="C44" s="1172"/>
      <c r="D44" s="85"/>
      <c r="E44" s="1175" t="s">
        <v>27</v>
      </c>
      <c r="F44" s="1175"/>
      <c r="G44" s="1175"/>
      <c r="H44" s="1176"/>
      <c r="I44" s="86">
        <v>1418</v>
      </c>
      <c r="J44" s="87">
        <v>1151</v>
      </c>
      <c r="K44" s="87">
        <v>998</v>
      </c>
      <c r="L44" s="87">
        <v>820</v>
      </c>
      <c r="M44" s="88">
        <v>707</v>
      </c>
    </row>
    <row r="45" spans="2:13" ht="27.75" customHeight="1">
      <c r="B45" s="1171"/>
      <c r="C45" s="1172"/>
      <c r="D45" s="85"/>
      <c r="E45" s="1175" t="s">
        <v>28</v>
      </c>
      <c r="F45" s="1175"/>
      <c r="G45" s="1175"/>
      <c r="H45" s="1176"/>
      <c r="I45" s="86">
        <v>4668</v>
      </c>
      <c r="J45" s="87">
        <v>4535</v>
      </c>
      <c r="K45" s="87">
        <v>4358</v>
      </c>
      <c r="L45" s="87">
        <v>4206</v>
      </c>
      <c r="M45" s="88">
        <v>4053</v>
      </c>
    </row>
    <row r="46" spans="2:13" ht="27.75" customHeight="1">
      <c r="B46" s="1171"/>
      <c r="C46" s="1172"/>
      <c r="D46" s="85"/>
      <c r="E46" s="1175" t="s">
        <v>29</v>
      </c>
      <c r="F46" s="1175"/>
      <c r="G46" s="1175"/>
      <c r="H46" s="1176"/>
      <c r="I46" s="86">
        <v>4</v>
      </c>
      <c r="J46" s="87">
        <v>5</v>
      </c>
      <c r="K46" s="87">
        <v>3</v>
      </c>
      <c r="L46" s="87">
        <v>3</v>
      </c>
      <c r="M46" s="88" t="s">
        <v>479</v>
      </c>
    </row>
    <row r="47" spans="2:13" ht="27.75" customHeight="1">
      <c r="B47" s="1171"/>
      <c r="C47" s="1172"/>
      <c r="D47" s="85"/>
      <c r="E47" s="1175" t="s">
        <v>30</v>
      </c>
      <c r="F47" s="1175"/>
      <c r="G47" s="1175"/>
      <c r="H47" s="1176"/>
      <c r="I47" s="86" t="s">
        <v>479</v>
      </c>
      <c r="J47" s="87" t="s">
        <v>479</v>
      </c>
      <c r="K47" s="87" t="s">
        <v>479</v>
      </c>
      <c r="L47" s="87" t="s">
        <v>479</v>
      </c>
      <c r="M47" s="88" t="s">
        <v>479</v>
      </c>
    </row>
    <row r="48" spans="2:13" ht="27.75" customHeight="1">
      <c r="B48" s="1173"/>
      <c r="C48" s="1174"/>
      <c r="D48" s="85"/>
      <c r="E48" s="1175" t="s">
        <v>31</v>
      </c>
      <c r="F48" s="1175"/>
      <c r="G48" s="1175"/>
      <c r="H48" s="1176"/>
      <c r="I48" s="86" t="s">
        <v>479</v>
      </c>
      <c r="J48" s="87" t="s">
        <v>479</v>
      </c>
      <c r="K48" s="87" t="s">
        <v>479</v>
      </c>
      <c r="L48" s="87" t="s">
        <v>479</v>
      </c>
      <c r="M48" s="88" t="s">
        <v>479</v>
      </c>
    </row>
    <row r="49" spans="2:13" ht="27.75" customHeight="1">
      <c r="B49" s="1169" t="s">
        <v>32</v>
      </c>
      <c r="C49" s="1170"/>
      <c r="D49" s="89"/>
      <c r="E49" s="1175" t="s">
        <v>33</v>
      </c>
      <c r="F49" s="1175"/>
      <c r="G49" s="1175"/>
      <c r="H49" s="1176"/>
      <c r="I49" s="86">
        <v>10180</v>
      </c>
      <c r="J49" s="87">
        <v>10884</v>
      </c>
      <c r="K49" s="87">
        <v>11337</v>
      </c>
      <c r="L49" s="87">
        <v>11536</v>
      </c>
      <c r="M49" s="88">
        <v>13309</v>
      </c>
    </row>
    <row r="50" spans="2:13" ht="27.75" customHeight="1">
      <c r="B50" s="1171"/>
      <c r="C50" s="1172"/>
      <c r="D50" s="85"/>
      <c r="E50" s="1175" t="s">
        <v>34</v>
      </c>
      <c r="F50" s="1175"/>
      <c r="G50" s="1175"/>
      <c r="H50" s="1176"/>
      <c r="I50" s="86">
        <v>375</v>
      </c>
      <c r="J50" s="87">
        <v>364</v>
      </c>
      <c r="K50" s="87">
        <v>320</v>
      </c>
      <c r="L50" s="87">
        <v>322</v>
      </c>
      <c r="M50" s="88">
        <v>308</v>
      </c>
    </row>
    <row r="51" spans="2:13" ht="27.75" customHeight="1">
      <c r="B51" s="1173"/>
      <c r="C51" s="1174"/>
      <c r="D51" s="85"/>
      <c r="E51" s="1175" t="s">
        <v>35</v>
      </c>
      <c r="F51" s="1175"/>
      <c r="G51" s="1175"/>
      <c r="H51" s="1176"/>
      <c r="I51" s="86">
        <v>20081</v>
      </c>
      <c r="J51" s="87">
        <v>21052</v>
      </c>
      <c r="K51" s="87">
        <v>21622</v>
      </c>
      <c r="L51" s="87">
        <v>22362</v>
      </c>
      <c r="M51" s="88">
        <v>23168</v>
      </c>
    </row>
    <row r="52" spans="2:13" ht="27.75" customHeight="1" thickBot="1">
      <c r="B52" s="1177" t="s">
        <v>36</v>
      </c>
      <c r="C52" s="1178"/>
      <c r="D52" s="90"/>
      <c r="E52" s="1179" t="s">
        <v>37</v>
      </c>
      <c r="F52" s="1179"/>
      <c r="G52" s="1179"/>
      <c r="H52" s="1180"/>
      <c r="I52" s="91">
        <v>5108</v>
      </c>
      <c r="J52" s="92">
        <v>4402</v>
      </c>
      <c r="K52" s="92">
        <v>3813</v>
      </c>
      <c r="L52" s="92">
        <v>3918</v>
      </c>
      <c r="M52" s="93">
        <v>1583</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517</v>
      </c>
      <c r="G2" s="111"/>
      <c r="H2" s="112"/>
    </row>
    <row r="3" spans="1:8">
      <c r="A3" s="108" t="s">
        <v>510</v>
      </c>
      <c r="B3" s="113"/>
      <c r="C3" s="114"/>
      <c r="D3" s="115">
        <v>54181</v>
      </c>
      <c r="E3" s="116"/>
      <c r="F3" s="117">
        <v>79008</v>
      </c>
      <c r="G3" s="118"/>
      <c r="H3" s="119"/>
    </row>
    <row r="4" spans="1:8">
      <c r="A4" s="120"/>
      <c r="B4" s="121"/>
      <c r="C4" s="122"/>
      <c r="D4" s="123">
        <v>42778</v>
      </c>
      <c r="E4" s="124"/>
      <c r="F4" s="125">
        <v>46014</v>
      </c>
      <c r="G4" s="126"/>
      <c r="H4" s="127"/>
    </row>
    <row r="5" spans="1:8">
      <c r="A5" s="108" t="s">
        <v>512</v>
      </c>
      <c r="B5" s="113"/>
      <c r="C5" s="114"/>
      <c r="D5" s="115">
        <v>66660</v>
      </c>
      <c r="E5" s="116"/>
      <c r="F5" s="117">
        <v>86381</v>
      </c>
      <c r="G5" s="118"/>
      <c r="H5" s="119"/>
    </row>
    <row r="6" spans="1:8">
      <c r="A6" s="120"/>
      <c r="B6" s="121"/>
      <c r="C6" s="122"/>
      <c r="D6" s="123">
        <v>33847</v>
      </c>
      <c r="E6" s="124"/>
      <c r="F6" s="125">
        <v>41242</v>
      </c>
      <c r="G6" s="126"/>
      <c r="H6" s="127"/>
    </row>
    <row r="7" spans="1:8">
      <c r="A7" s="108" t="s">
        <v>513</v>
      </c>
      <c r="B7" s="113"/>
      <c r="C7" s="114"/>
      <c r="D7" s="115">
        <v>39564</v>
      </c>
      <c r="E7" s="116"/>
      <c r="F7" s="117">
        <v>67088</v>
      </c>
      <c r="G7" s="118"/>
      <c r="H7" s="119"/>
    </row>
    <row r="8" spans="1:8">
      <c r="A8" s="120"/>
      <c r="B8" s="121"/>
      <c r="C8" s="122"/>
      <c r="D8" s="123">
        <v>25786</v>
      </c>
      <c r="E8" s="124"/>
      <c r="F8" s="125">
        <v>37146</v>
      </c>
      <c r="G8" s="126"/>
      <c r="H8" s="127"/>
    </row>
    <row r="9" spans="1:8">
      <c r="A9" s="108" t="s">
        <v>514</v>
      </c>
      <c r="B9" s="113"/>
      <c r="C9" s="114"/>
      <c r="D9" s="115">
        <v>54056</v>
      </c>
      <c r="E9" s="116"/>
      <c r="F9" s="117">
        <v>70489</v>
      </c>
      <c r="G9" s="118"/>
      <c r="H9" s="119"/>
    </row>
    <row r="10" spans="1:8">
      <c r="A10" s="120"/>
      <c r="B10" s="121"/>
      <c r="C10" s="122"/>
      <c r="D10" s="123">
        <v>33858</v>
      </c>
      <c r="E10" s="124"/>
      <c r="F10" s="125">
        <v>37817</v>
      </c>
      <c r="G10" s="126"/>
      <c r="H10" s="127"/>
    </row>
    <row r="11" spans="1:8">
      <c r="A11" s="108" t="s">
        <v>515</v>
      </c>
      <c r="B11" s="113"/>
      <c r="C11" s="114"/>
      <c r="D11" s="115">
        <v>52767</v>
      </c>
      <c r="E11" s="116"/>
      <c r="F11" s="117">
        <v>84389</v>
      </c>
      <c r="G11" s="118"/>
      <c r="H11" s="119"/>
    </row>
    <row r="12" spans="1:8">
      <c r="A12" s="120"/>
      <c r="B12" s="121"/>
      <c r="C12" s="128"/>
      <c r="D12" s="123">
        <v>40305</v>
      </c>
      <c r="E12" s="124"/>
      <c r="F12" s="125">
        <v>44339</v>
      </c>
      <c r="G12" s="126"/>
      <c r="H12" s="127"/>
    </row>
    <row r="13" spans="1:8">
      <c r="A13" s="108"/>
      <c r="B13" s="113"/>
      <c r="C13" s="129"/>
      <c r="D13" s="130">
        <v>53446</v>
      </c>
      <c r="E13" s="131"/>
      <c r="F13" s="132">
        <v>77471</v>
      </c>
      <c r="G13" s="133"/>
      <c r="H13" s="119"/>
    </row>
    <row r="14" spans="1:8">
      <c r="A14" s="120"/>
      <c r="B14" s="121"/>
      <c r="C14" s="122"/>
      <c r="D14" s="123">
        <v>35315</v>
      </c>
      <c r="E14" s="124"/>
      <c r="F14" s="125">
        <v>41312</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6.7</v>
      </c>
      <c r="C19" s="134">
        <f>ROUND(VALUE(SUBSTITUTE(実質収支比率等に係る経年分析!G$48,"▲","-")),2)</f>
        <v>3.95</v>
      </c>
      <c r="D19" s="134">
        <f>ROUND(VALUE(SUBSTITUTE(実質収支比率等に係る経年分析!H$48,"▲","-")),2)</f>
        <v>6.57</v>
      </c>
      <c r="E19" s="134">
        <f>ROUND(VALUE(SUBSTITUTE(実質収支比率等に係る経年分析!I$48,"▲","-")),2)</f>
        <v>15.45</v>
      </c>
      <c r="F19" s="134">
        <f>ROUND(VALUE(SUBSTITUTE(実質収支比率等に係る経年分析!J$48,"▲","-")),2)</f>
        <v>6.09</v>
      </c>
    </row>
    <row r="20" spans="1:11">
      <c r="A20" s="134" t="s">
        <v>42</v>
      </c>
      <c r="B20" s="134">
        <f>ROUND(VALUE(SUBSTITUTE(実質収支比率等に係る経年分析!F$47,"▲","-")),2)</f>
        <v>17.149999999999999</v>
      </c>
      <c r="C20" s="134">
        <f>ROUND(VALUE(SUBSTITUTE(実質収支比率等に係る経年分析!G$47,"▲","-")),2)</f>
        <v>16.47</v>
      </c>
      <c r="D20" s="134">
        <f>ROUND(VALUE(SUBSTITUTE(実質収支比率等に係る経年分析!H$47,"▲","-")),2)</f>
        <v>16</v>
      </c>
      <c r="E20" s="134">
        <f>ROUND(VALUE(SUBSTITUTE(実質収支比率等に係る経年分析!I$47,"▲","-")),2)</f>
        <v>15.98</v>
      </c>
      <c r="F20" s="134">
        <f>ROUND(VALUE(SUBSTITUTE(実質収支比率等に係る経年分析!J$47,"▲","-")),2)</f>
        <v>23.31</v>
      </c>
    </row>
    <row r="21" spans="1:11">
      <c r="A21" s="134" t="s">
        <v>43</v>
      </c>
      <c r="B21" s="134">
        <f>IF(ISNUMBER(VALUE(SUBSTITUTE(実質収支比率等に係る経年分析!F$49,"▲","-"))),ROUND(VALUE(SUBSTITUTE(実質収支比率等に係る経年分析!F$49,"▲","-")),2),NA())</f>
        <v>0.92</v>
      </c>
      <c r="C21" s="134">
        <f>IF(ISNUMBER(VALUE(SUBSTITUTE(実質収支比率等に係る経年分析!G$49,"▲","-"))),ROUND(VALUE(SUBSTITUTE(実質収支比率等に係る経年分析!G$49,"▲","-")),2),NA())</f>
        <v>-2.46</v>
      </c>
      <c r="D21" s="134">
        <f>IF(ISNUMBER(VALUE(SUBSTITUTE(実質収支比率等に係る経年分析!H$49,"▲","-"))),ROUND(VALUE(SUBSTITUTE(実質収支比率等に係る経年分析!H$49,"▲","-")),2),NA())</f>
        <v>1.83</v>
      </c>
      <c r="E21" s="134">
        <f>IF(ISNUMBER(VALUE(SUBSTITUTE(実質収支比率等に係る経年分析!I$49,"▲","-"))),ROUND(VALUE(SUBSTITUTE(実質収支比率等に係る経年分析!I$49,"▲","-")),2),NA())</f>
        <v>8.89</v>
      </c>
      <c r="F21" s="134">
        <f>IF(ISNUMBER(VALUE(SUBSTITUTE(実質収支比率等に係る経年分析!J$49,"▲","-"))),ROUND(VALUE(SUBSTITUTE(実質収支比率等に係る経年分析!J$49,"▲","-")),2),NA())</f>
        <v>-1.71</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稲敷市後期高齢者医療特別会計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c r="A30" s="135" t="str">
        <f>IF(連結実質赤字比率に係る赤字・黒字の構成分析!C$40="",NA(),連結実質赤字比率に係る赤字・黒字の構成分析!C$40)</f>
        <v>稲敷市農業集落排水事業特別会計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0.28999999999999998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0.14000000000000001</v>
      </c>
    </row>
    <row r="31" spans="1:11">
      <c r="A31" s="135" t="str">
        <f>IF(連結実質赤字比率に係る赤字・黒字の構成分析!C$39="",NA(),連結実質赤字比率に係る赤字・黒字の構成分析!C$39)</f>
        <v>稲敷市公共下水道事業特別会計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0.69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0.38</v>
      </c>
    </row>
    <row r="32" spans="1:11">
      <c r="A32" s="135" t="str">
        <f>IF(連結実質赤字比率に係る赤字・黒字の構成分析!C$38="",NA(),連結実質赤字比率に係る赤字・黒字の構成分析!C$38)</f>
        <v>稲敷市工業用水道事業会計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0.85</v>
      </c>
    </row>
    <row r="33" spans="1:16">
      <c r="A33" s="135" t="str">
        <f>IF(連結実質赤字比率に係る赤字・黒字の構成分析!C$37="",NA(),連結実質赤字比率に係る赤字・黒字の構成分析!C$37)</f>
        <v>稲敷市介護保険特別会計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0.89</v>
      </c>
    </row>
    <row r="34" spans="1:16">
      <c r="A34" s="135" t="str">
        <f>IF(連結実質赤字比率に係る赤字・黒字の構成分析!C$36="",NA(),連結実質赤字比率に係る赤字・黒字の構成分析!C$36)</f>
        <v>稲敷市国民健康保険特別会計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3.05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3.24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4.37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3.83</v>
      </c>
    </row>
    <row r="35" spans="1:16">
      <c r="A35" s="135" t="str">
        <f>IF(連結実質赤字比率に係る赤字・黒字の構成分析!C$35="",NA(),連結実質赤字比率に係る赤字・黒字の構成分析!C$35)</f>
        <v>稲敷市水道事業会計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7.53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6.84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6.58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6.08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5.89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6.69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3.94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6.57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15.45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6.09</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1567</v>
      </c>
      <c r="E42" s="136"/>
      <c r="F42" s="136"/>
      <c r="G42" s="136">
        <f>'実質公債費比率（分子）の構造'!L$52</f>
        <v>1656</v>
      </c>
      <c r="H42" s="136"/>
      <c r="I42" s="136"/>
      <c r="J42" s="136">
        <f>'実質公債費比率（分子）の構造'!M$52</f>
        <v>1647</v>
      </c>
      <c r="K42" s="136"/>
      <c r="L42" s="136"/>
      <c r="M42" s="136">
        <f>'実質公債費比率（分子）の構造'!N$52</f>
        <v>1725</v>
      </c>
      <c r="N42" s="136"/>
      <c r="O42" s="136"/>
      <c r="P42" s="136">
        <f>'実質公債費比率（分子）の構造'!O$52</f>
        <v>1811</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141</v>
      </c>
      <c r="C44" s="136"/>
      <c r="D44" s="136"/>
      <c r="E44" s="136">
        <f>'実質公債費比率（分子）の構造'!L$50</f>
        <v>136</v>
      </c>
      <c r="F44" s="136"/>
      <c r="G44" s="136"/>
      <c r="H44" s="136">
        <f>'実質公債費比率（分子）の構造'!M$50</f>
        <v>130</v>
      </c>
      <c r="I44" s="136"/>
      <c r="J44" s="136"/>
      <c r="K44" s="136">
        <f>'実質公債費比率（分子）の構造'!N$50</f>
        <v>105</v>
      </c>
      <c r="L44" s="136"/>
      <c r="M44" s="136"/>
      <c r="N44" s="136">
        <f>'実質公債費比率（分子）の構造'!O$50</f>
        <v>88</v>
      </c>
      <c r="O44" s="136"/>
      <c r="P44" s="136"/>
    </row>
    <row r="45" spans="1:16">
      <c r="A45" s="136" t="s">
        <v>53</v>
      </c>
      <c r="B45" s="136">
        <f>'実質公債費比率（分子）の構造'!K$49</f>
        <v>309</v>
      </c>
      <c r="C45" s="136"/>
      <c r="D45" s="136"/>
      <c r="E45" s="136">
        <f>'実質公債費比率（分子）の構造'!L$49</f>
        <v>322</v>
      </c>
      <c r="F45" s="136"/>
      <c r="G45" s="136"/>
      <c r="H45" s="136">
        <f>'実質公債費比率（分子）の構造'!M$49</f>
        <v>300</v>
      </c>
      <c r="I45" s="136"/>
      <c r="J45" s="136"/>
      <c r="K45" s="136">
        <f>'実質公債費比率（分子）の構造'!N$49</f>
        <v>229</v>
      </c>
      <c r="L45" s="136"/>
      <c r="M45" s="136"/>
      <c r="N45" s="136">
        <f>'実質公債費比率（分子）の構造'!O$49</f>
        <v>144</v>
      </c>
      <c r="O45" s="136"/>
      <c r="P45" s="136"/>
    </row>
    <row r="46" spans="1:16">
      <c r="A46" s="136" t="s">
        <v>54</v>
      </c>
      <c r="B46" s="136">
        <f>'実質公債費比率（分子）の構造'!K$48</f>
        <v>871</v>
      </c>
      <c r="C46" s="136"/>
      <c r="D46" s="136"/>
      <c r="E46" s="136">
        <f>'実質公債費比率（分子）の構造'!L$48</f>
        <v>920</v>
      </c>
      <c r="F46" s="136"/>
      <c r="G46" s="136"/>
      <c r="H46" s="136">
        <f>'実質公債費比率（分子）の構造'!M$48</f>
        <v>926</v>
      </c>
      <c r="I46" s="136"/>
      <c r="J46" s="136"/>
      <c r="K46" s="136">
        <f>'実質公債費比率（分子）の構造'!N$48</f>
        <v>891</v>
      </c>
      <c r="L46" s="136"/>
      <c r="M46" s="136"/>
      <c r="N46" s="136">
        <f>'実質公債費比率（分子）の構造'!O$48</f>
        <v>916</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1379</v>
      </c>
      <c r="C49" s="136"/>
      <c r="D49" s="136"/>
      <c r="E49" s="136">
        <f>'実質公債費比率（分子）の構造'!L$45</f>
        <v>1364</v>
      </c>
      <c r="F49" s="136"/>
      <c r="G49" s="136"/>
      <c r="H49" s="136">
        <f>'実質公債費比率（分子）の構造'!M$45</f>
        <v>1353</v>
      </c>
      <c r="I49" s="136"/>
      <c r="J49" s="136"/>
      <c r="K49" s="136">
        <f>'実質公債費比率（分子）の構造'!N$45</f>
        <v>1359</v>
      </c>
      <c r="L49" s="136"/>
      <c r="M49" s="136"/>
      <c r="N49" s="136">
        <f>'実質公債費比率（分子）の構造'!O$45</f>
        <v>1411</v>
      </c>
      <c r="O49" s="136"/>
      <c r="P49" s="136"/>
    </row>
    <row r="50" spans="1:16">
      <c r="A50" s="136" t="s">
        <v>58</v>
      </c>
      <c r="B50" s="136" t="e">
        <f>NA()</f>
        <v>#N/A</v>
      </c>
      <c r="C50" s="136">
        <f>IF(ISNUMBER('実質公債費比率（分子）の構造'!K$53),'実質公債費比率（分子）の構造'!K$53,NA())</f>
        <v>1133</v>
      </c>
      <c r="D50" s="136" t="e">
        <f>NA()</f>
        <v>#N/A</v>
      </c>
      <c r="E50" s="136" t="e">
        <f>NA()</f>
        <v>#N/A</v>
      </c>
      <c r="F50" s="136">
        <f>IF(ISNUMBER('実質公債費比率（分子）の構造'!L$53),'実質公債費比率（分子）の構造'!L$53,NA())</f>
        <v>1086</v>
      </c>
      <c r="G50" s="136" t="e">
        <f>NA()</f>
        <v>#N/A</v>
      </c>
      <c r="H50" s="136" t="e">
        <f>NA()</f>
        <v>#N/A</v>
      </c>
      <c r="I50" s="136">
        <f>IF(ISNUMBER('実質公債費比率（分子）の構造'!M$53),'実質公債費比率（分子）の構造'!M$53,NA())</f>
        <v>1062</v>
      </c>
      <c r="J50" s="136" t="e">
        <f>NA()</f>
        <v>#N/A</v>
      </c>
      <c r="K50" s="136" t="e">
        <f>NA()</f>
        <v>#N/A</v>
      </c>
      <c r="L50" s="136">
        <f>IF(ISNUMBER('実質公債費比率（分子）の構造'!N$53),'実質公債費比率（分子）の構造'!N$53,NA())</f>
        <v>859</v>
      </c>
      <c r="M50" s="136" t="e">
        <f>NA()</f>
        <v>#N/A</v>
      </c>
      <c r="N50" s="136" t="e">
        <f>NA()</f>
        <v>#N/A</v>
      </c>
      <c r="O50" s="136">
        <f>IF(ISNUMBER('実質公債費比率（分子）の構造'!O$53),'実質公債費比率（分子）の構造'!O$53,NA())</f>
        <v>748</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20081</v>
      </c>
      <c r="E56" s="135"/>
      <c r="F56" s="135"/>
      <c r="G56" s="135">
        <f>'将来負担比率（分子）の構造'!J$51</f>
        <v>21052</v>
      </c>
      <c r="H56" s="135"/>
      <c r="I56" s="135"/>
      <c r="J56" s="135">
        <f>'将来負担比率（分子）の構造'!K$51</f>
        <v>21622</v>
      </c>
      <c r="K56" s="135"/>
      <c r="L56" s="135"/>
      <c r="M56" s="135">
        <f>'将来負担比率（分子）の構造'!L$51</f>
        <v>22362</v>
      </c>
      <c r="N56" s="135"/>
      <c r="O56" s="135"/>
      <c r="P56" s="135">
        <f>'将来負担比率（分子）の構造'!M$51</f>
        <v>23168</v>
      </c>
    </row>
    <row r="57" spans="1:16">
      <c r="A57" s="135" t="s">
        <v>34</v>
      </c>
      <c r="B57" s="135"/>
      <c r="C57" s="135"/>
      <c r="D57" s="135">
        <f>'将来負担比率（分子）の構造'!I$50</f>
        <v>375</v>
      </c>
      <c r="E57" s="135"/>
      <c r="F57" s="135"/>
      <c r="G57" s="135">
        <f>'将来負担比率（分子）の構造'!J$50</f>
        <v>364</v>
      </c>
      <c r="H57" s="135"/>
      <c r="I57" s="135"/>
      <c r="J57" s="135">
        <f>'将来負担比率（分子）の構造'!K$50</f>
        <v>320</v>
      </c>
      <c r="K57" s="135"/>
      <c r="L57" s="135"/>
      <c r="M57" s="135">
        <f>'将来負担比率（分子）の構造'!L$50</f>
        <v>322</v>
      </c>
      <c r="N57" s="135"/>
      <c r="O57" s="135"/>
      <c r="P57" s="135">
        <f>'将来負担比率（分子）の構造'!M$50</f>
        <v>308</v>
      </c>
    </row>
    <row r="58" spans="1:16">
      <c r="A58" s="135" t="s">
        <v>33</v>
      </c>
      <c r="B58" s="135"/>
      <c r="C58" s="135"/>
      <c r="D58" s="135">
        <f>'将来負担比率（分子）の構造'!I$49</f>
        <v>10180</v>
      </c>
      <c r="E58" s="135"/>
      <c r="F58" s="135"/>
      <c r="G58" s="135">
        <f>'将来負担比率（分子）の構造'!J$49</f>
        <v>10884</v>
      </c>
      <c r="H58" s="135"/>
      <c r="I58" s="135"/>
      <c r="J58" s="135">
        <f>'将来負担比率（分子）の構造'!K$49</f>
        <v>11337</v>
      </c>
      <c r="K58" s="135"/>
      <c r="L58" s="135"/>
      <c r="M58" s="135">
        <f>'将来負担比率（分子）の構造'!L$49</f>
        <v>11536</v>
      </c>
      <c r="N58" s="135"/>
      <c r="O58" s="135"/>
      <c r="P58" s="135">
        <f>'将来負担比率（分子）の構造'!M$49</f>
        <v>13309</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4</v>
      </c>
      <c r="C61" s="135"/>
      <c r="D61" s="135"/>
      <c r="E61" s="135">
        <f>'将来負担比率（分子）の構造'!J$46</f>
        <v>5</v>
      </c>
      <c r="F61" s="135"/>
      <c r="G61" s="135"/>
      <c r="H61" s="135">
        <f>'将来負担比率（分子）の構造'!K$46</f>
        <v>3</v>
      </c>
      <c r="I61" s="135"/>
      <c r="J61" s="135"/>
      <c r="K61" s="135">
        <f>'将来負担比率（分子）の構造'!L$46</f>
        <v>3</v>
      </c>
      <c r="L61" s="135"/>
      <c r="M61" s="135"/>
      <c r="N61" s="135" t="str">
        <f>'将来負担比率（分子）の構造'!M$46</f>
        <v>-</v>
      </c>
      <c r="O61" s="135"/>
      <c r="P61" s="135"/>
    </row>
    <row r="62" spans="1:16">
      <c r="A62" s="135" t="s">
        <v>28</v>
      </c>
      <c r="B62" s="135">
        <f>'将来負担比率（分子）の構造'!I$45</f>
        <v>4668</v>
      </c>
      <c r="C62" s="135"/>
      <c r="D62" s="135"/>
      <c r="E62" s="135">
        <f>'将来負担比率（分子）の構造'!J$45</f>
        <v>4535</v>
      </c>
      <c r="F62" s="135"/>
      <c r="G62" s="135"/>
      <c r="H62" s="135">
        <f>'将来負担比率（分子）の構造'!K$45</f>
        <v>4358</v>
      </c>
      <c r="I62" s="135"/>
      <c r="J62" s="135"/>
      <c r="K62" s="135">
        <f>'将来負担比率（分子）の構造'!L$45</f>
        <v>4206</v>
      </c>
      <c r="L62" s="135"/>
      <c r="M62" s="135"/>
      <c r="N62" s="135">
        <f>'将来負担比率（分子）の構造'!M$45</f>
        <v>4053</v>
      </c>
      <c r="O62" s="135"/>
      <c r="P62" s="135"/>
    </row>
    <row r="63" spans="1:16">
      <c r="A63" s="135" t="s">
        <v>27</v>
      </c>
      <c r="B63" s="135">
        <f>'将来負担比率（分子）の構造'!I$44</f>
        <v>1418</v>
      </c>
      <c r="C63" s="135"/>
      <c r="D63" s="135"/>
      <c r="E63" s="135">
        <f>'将来負担比率（分子）の構造'!J$44</f>
        <v>1151</v>
      </c>
      <c r="F63" s="135"/>
      <c r="G63" s="135"/>
      <c r="H63" s="135">
        <f>'将来負担比率（分子）の構造'!K$44</f>
        <v>998</v>
      </c>
      <c r="I63" s="135"/>
      <c r="J63" s="135"/>
      <c r="K63" s="135">
        <f>'将来負担比率（分子）の構造'!L$44</f>
        <v>820</v>
      </c>
      <c r="L63" s="135"/>
      <c r="M63" s="135"/>
      <c r="N63" s="135">
        <f>'将来負担比率（分子）の構造'!M$44</f>
        <v>707</v>
      </c>
      <c r="O63" s="135"/>
      <c r="P63" s="135"/>
    </row>
    <row r="64" spans="1:16">
      <c r="A64" s="135" t="s">
        <v>26</v>
      </c>
      <c r="B64" s="135">
        <f>'将来負担比率（分子）の構造'!I$43</f>
        <v>14025</v>
      </c>
      <c r="C64" s="135"/>
      <c r="D64" s="135"/>
      <c r="E64" s="135">
        <f>'将来負担比率（分子）の構造'!J$43</f>
        <v>14268</v>
      </c>
      <c r="F64" s="135"/>
      <c r="G64" s="135"/>
      <c r="H64" s="135">
        <f>'将来負担比率（分子）の構造'!K$43</f>
        <v>14486</v>
      </c>
      <c r="I64" s="135"/>
      <c r="J64" s="135"/>
      <c r="K64" s="135">
        <f>'将来負担比率（分子）の構造'!L$43</f>
        <v>14933</v>
      </c>
      <c r="L64" s="135"/>
      <c r="M64" s="135"/>
      <c r="N64" s="135">
        <f>'将来負担比率（分子）の構造'!M$43</f>
        <v>14756</v>
      </c>
      <c r="O64" s="135"/>
      <c r="P64" s="135"/>
    </row>
    <row r="65" spans="1:16">
      <c r="A65" s="135" t="s">
        <v>25</v>
      </c>
      <c r="B65" s="135">
        <f>'将来負担比率（分子）の構造'!I$42</f>
        <v>588</v>
      </c>
      <c r="C65" s="135"/>
      <c r="D65" s="135"/>
      <c r="E65" s="135">
        <f>'将来負担比率（分子）の構造'!J$42</f>
        <v>470</v>
      </c>
      <c r="F65" s="135"/>
      <c r="G65" s="135"/>
      <c r="H65" s="135">
        <f>'将来負担比率（分子）の構造'!K$42</f>
        <v>354</v>
      </c>
      <c r="I65" s="135"/>
      <c r="J65" s="135"/>
      <c r="K65" s="135">
        <f>'将来負担比率（分子）の構造'!L$42</f>
        <v>264</v>
      </c>
      <c r="L65" s="135"/>
      <c r="M65" s="135"/>
      <c r="N65" s="135">
        <f>'将来負担比率（分子）の構造'!M$42</f>
        <v>182</v>
      </c>
      <c r="O65" s="135"/>
      <c r="P65" s="135"/>
    </row>
    <row r="66" spans="1:16">
      <c r="A66" s="135" t="s">
        <v>24</v>
      </c>
      <c r="B66" s="135">
        <f>'将来負担比率（分子）の構造'!I$41</f>
        <v>15040</v>
      </c>
      <c r="C66" s="135"/>
      <c r="D66" s="135"/>
      <c r="E66" s="135">
        <f>'将来負担比率（分子）の構造'!J$41</f>
        <v>16272</v>
      </c>
      <c r="F66" s="135"/>
      <c r="G66" s="135"/>
      <c r="H66" s="135">
        <f>'将来負担比率（分子）の構造'!K$41</f>
        <v>16893</v>
      </c>
      <c r="I66" s="135"/>
      <c r="J66" s="135"/>
      <c r="K66" s="135">
        <f>'将来負担比率（分子）の構造'!L$41</f>
        <v>17912</v>
      </c>
      <c r="L66" s="135"/>
      <c r="M66" s="135"/>
      <c r="N66" s="135">
        <f>'将来負担比率（分子）の構造'!M$41</f>
        <v>18669</v>
      </c>
      <c r="O66" s="135"/>
      <c r="P66" s="135"/>
    </row>
    <row r="67" spans="1:16">
      <c r="A67" s="135" t="s">
        <v>62</v>
      </c>
      <c r="B67" s="135" t="e">
        <f>NA()</f>
        <v>#N/A</v>
      </c>
      <c r="C67" s="135">
        <f>IF(ISNUMBER('将来負担比率（分子）の構造'!I$52), IF('将来負担比率（分子）の構造'!I$52 &lt; 0, 0, '将来負担比率（分子）の構造'!I$52), NA())</f>
        <v>5108</v>
      </c>
      <c r="D67" s="135" t="e">
        <f>NA()</f>
        <v>#N/A</v>
      </c>
      <c r="E67" s="135" t="e">
        <f>NA()</f>
        <v>#N/A</v>
      </c>
      <c r="F67" s="135">
        <f>IF(ISNUMBER('将来負担比率（分子）の構造'!J$52), IF('将来負担比率（分子）の構造'!J$52 &lt; 0, 0, '将来負担比率（分子）の構造'!J$52), NA())</f>
        <v>4402</v>
      </c>
      <c r="G67" s="135" t="e">
        <f>NA()</f>
        <v>#N/A</v>
      </c>
      <c r="H67" s="135" t="e">
        <f>NA()</f>
        <v>#N/A</v>
      </c>
      <c r="I67" s="135">
        <f>IF(ISNUMBER('将来負担比率（分子）の構造'!K$52), IF('将来負担比率（分子）の構造'!K$52 &lt; 0, 0, '将来負担比率（分子）の構造'!K$52), NA())</f>
        <v>3813</v>
      </c>
      <c r="J67" s="135" t="e">
        <f>NA()</f>
        <v>#N/A</v>
      </c>
      <c r="K67" s="135" t="e">
        <f>NA()</f>
        <v>#N/A</v>
      </c>
      <c r="L67" s="135">
        <f>IF(ISNUMBER('将来負担比率（分子）の構造'!L$52), IF('将来負担比率（分子）の構造'!L$52 &lt; 0, 0, '将来負担比率（分子）の構造'!L$52), NA())</f>
        <v>3918</v>
      </c>
      <c r="M67" s="135" t="e">
        <f>NA()</f>
        <v>#N/A</v>
      </c>
      <c r="N67" s="135" t="e">
        <f>NA()</f>
        <v>#N/A</v>
      </c>
      <c r="O67" s="135">
        <f>IF(ISNUMBER('将来負担比率（分子）の構造'!M$52), IF('将来負担比率（分子）の構造'!M$52 &lt; 0, 0, '将来負担比率（分子）の構造'!M$52), NA())</f>
        <v>1583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V7" workbookViewId="0">
      <selection activeCell="DW24" sqref="DW24:EC40"/>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205</v>
      </c>
      <c r="C5" s="672"/>
      <c r="D5" s="672"/>
      <c r="E5" s="672"/>
      <c r="F5" s="672"/>
      <c r="G5" s="672"/>
      <c r="H5" s="672"/>
      <c r="I5" s="672"/>
      <c r="J5" s="672"/>
      <c r="K5" s="672"/>
      <c r="L5" s="672"/>
      <c r="M5" s="672"/>
      <c r="N5" s="672"/>
      <c r="O5" s="672"/>
      <c r="P5" s="672"/>
      <c r="Q5" s="673"/>
      <c r="R5" s="636">
        <v>4986488</v>
      </c>
      <c r="S5" s="637"/>
      <c r="T5" s="637"/>
      <c r="U5" s="637"/>
      <c r="V5" s="637"/>
      <c r="W5" s="637"/>
      <c r="X5" s="637"/>
      <c r="Y5" s="684"/>
      <c r="Z5" s="697">
        <v>22.1</v>
      </c>
      <c r="AA5" s="697"/>
      <c r="AB5" s="697"/>
      <c r="AC5" s="697"/>
      <c r="AD5" s="698">
        <v>4986488</v>
      </c>
      <c r="AE5" s="698"/>
      <c r="AF5" s="698"/>
      <c r="AG5" s="698"/>
      <c r="AH5" s="698"/>
      <c r="AI5" s="698"/>
      <c r="AJ5" s="698"/>
      <c r="AK5" s="698"/>
      <c r="AL5" s="685">
        <v>40.5</v>
      </c>
      <c r="AM5" s="654"/>
      <c r="AN5" s="654"/>
      <c r="AO5" s="686"/>
      <c r="AP5" s="671" t="s">
        <v>206</v>
      </c>
      <c r="AQ5" s="672"/>
      <c r="AR5" s="672"/>
      <c r="AS5" s="672"/>
      <c r="AT5" s="672"/>
      <c r="AU5" s="672"/>
      <c r="AV5" s="672"/>
      <c r="AW5" s="672"/>
      <c r="AX5" s="672"/>
      <c r="AY5" s="672"/>
      <c r="AZ5" s="672"/>
      <c r="BA5" s="672"/>
      <c r="BB5" s="672"/>
      <c r="BC5" s="672"/>
      <c r="BD5" s="672"/>
      <c r="BE5" s="672"/>
      <c r="BF5" s="673"/>
      <c r="BG5" s="586">
        <v>4986488</v>
      </c>
      <c r="BH5" s="587"/>
      <c r="BI5" s="587"/>
      <c r="BJ5" s="587"/>
      <c r="BK5" s="587"/>
      <c r="BL5" s="587"/>
      <c r="BM5" s="587"/>
      <c r="BN5" s="588"/>
      <c r="BO5" s="639">
        <v>100</v>
      </c>
      <c r="BP5" s="639"/>
      <c r="BQ5" s="639"/>
      <c r="BR5" s="639"/>
      <c r="BS5" s="640" t="s">
        <v>207</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199</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393574</v>
      </c>
      <c r="S6" s="587"/>
      <c r="T6" s="587"/>
      <c r="U6" s="587"/>
      <c r="V6" s="587"/>
      <c r="W6" s="587"/>
      <c r="X6" s="587"/>
      <c r="Y6" s="588"/>
      <c r="Z6" s="639">
        <v>1.7</v>
      </c>
      <c r="AA6" s="639"/>
      <c r="AB6" s="639"/>
      <c r="AC6" s="639"/>
      <c r="AD6" s="640">
        <v>393574</v>
      </c>
      <c r="AE6" s="640"/>
      <c r="AF6" s="640"/>
      <c r="AG6" s="640"/>
      <c r="AH6" s="640"/>
      <c r="AI6" s="640"/>
      <c r="AJ6" s="640"/>
      <c r="AK6" s="640"/>
      <c r="AL6" s="609">
        <v>3.2</v>
      </c>
      <c r="AM6" s="641"/>
      <c r="AN6" s="641"/>
      <c r="AO6" s="642"/>
      <c r="AP6" s="583" t="s">
        <v>212</v>
      </c>
      <c r="AQ6" s="584"/>
      <c r="AR6" s="584"/>
      <c r="AS6" s="584"/>
      <c r="AT6" s="584"/>
      <c r="AU6" s="584"/>
      <c r="AV6" s="584"/>
      <c r="AW6" s="584"/>
      <c r="AX6" s="584"/>
      <c r="AY6" s="584"/>
      <c r="AZ6" s="584"/>
      <c r="BA6" s="584"/>
      <c r="BB6" s="584"/>
      <c r="BC6" s="584"/>
      <c r="BD6" s="584"/>
      <c r="BE6" s="584"/>
      <c r="BF6" s="585"/>
      <c r="BG6" s="586">
        <v>4986488</v>
      </c>
      <c r="BH6" s="587"/>
      <c r="BI6" s="587"/>
      <c r="BJ6" s="587"/>
      <c r="BK6" s="587"/>
      <c r="BL6" s="587"/>
      <c r="BM6" s="587"/>
      <c r="BN6" s="588"/>
      <c r="BO6" s="639">
        <v>100</v>
      </c>
      <c r="BP6" s="639"/>
      <c r="BQ6" s="639"/>
      <c r="BR6" s="639"/>
      <c r="BS6" s="640" t="s">
        <v>207</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215971</v>
      </c>
      <c r="CS6" s="587"/>
      <c r="CT6" s="587"/>
      <c r="CU6" s="587"/>
      <c r="CV6" s="587"/>
      <c r="CW6" s="587"/>
      <c r="CX6" s="587"/>
      <c r="CY6" s="588"/>
      <c r="CZ6" s="639">
        <v>1</v>
      </c>
      <c r="DA6" s="639"/>
      <c r="DB6" s="639"/>
      <c r="DC6" s="639"/>
      <c r="DD6" s="592" t="s">
        <v>207</v>
      </c>
      <c r="DE6" s="587"/>
      <c r="DF6" s="587"/>
      <c r="DG6" s="587"/>
      <c r="DH6" s="587"/>
      <c r="DI6" s="587"/>
      <c r="DJ6" s="587"/>
      <c r="DK6" s="587"/>
      <c r="DL6" s="587"/>
      <c r="DM6" s="587"/>
      <c r="DN6" s="587"/>
      <c r="DO6" s="587"/>
      <c r="DP6" s="588"/>
      <c r="DQ6" s="592">
        <v>215971</v>
      </c>
      <c r="DR6" s="587"/>
      <c r="DS6" s="587"/>
      <c r="DT6" s="587"/>
      <c r="DU6" s="587"/>
      <c r="DV6" s="587"/>
      <c r="DW6" s="587"/>
      <c r="DX6" s="587"/>
      <c r="DY6" s="587"/>
      <c r="DZ6" s="587"/>
      <c r="EA6" s="587"/>
      <c r="EB6" s="587"/>
      <c r="EC6" s="622"/>
    </row>
    <row r="7" spans="2:143" ht="11.25" customHeight="1">
      <c r="B7" s="583" t="s">
        <v>214</v>
      </c>
      <c r="C7" s="584"/>
      <c r="D7" s="584"/>
      <c r="E7" s="584"/>
      <c r="F7" s="584"/>
      <c r="G7" s="584"/>
      <c r="H7" s="584"/>
      <c r="I7" s="584"/>
      <c r="J7" s="584"/>
      <c r="K7" s="584"/>
      <c r="L7" s="584"/>
      <c r="M7" s="584"/>
      <c r="N7" s="584"/>
      <c r="O7" s="584"/>
      <c r="P7" s="584"/>
      <c r="Q7" s="585"/>
      <c r="R7" s="586">
        <v>9424</v>
      </c>
      <c r="S7" s="587"/>
      <c r="T7" s="587"/>
      <c r="U7" s="587"/>
      <c r="V7" s="587"/>
      <c r="W7" s="587"/>
      <c r="X7" s="587"/>
      <c r="Y7" s="588"/>
      <c r="Z7" s="639">
        <v>0</v>
      </c>
      <c r="AA7" s="639"/>
      <c r="AB7" s="639"/>
      <c r="AC7" s="639"/>
      <c r="AD7" s="640">
        <v>9424</v>
      </c>
      <c r="AE7" s="640"/>
      <c r="AF7" s="640"/>
      <c r="AG7" s="640"/>
      <c r="AH7" s="640"/>
      <c r="AI7" s="640"/>
      <c r="AJ7" s="640"/>
      <c r="AK7" s="640"/>
      <c r="AL7" s="609">
        <v>0.1</v>
      </c>
      <c r="AM7" s="641"/>
      <c r="AN7" s="641"/>
      <c r="AO7" s="642"/>
      <c r="AP7" s="583" t="s">
        <v>215</v>
      </c>
      <c r="AQ7" s="584"/>
      <c r="AR7" s="584"/>
      <c r="AS7" s="584"/>
      <c r="AT7" s="584"/>
      <c r="AU7" s="584"/>
      <c r="AV7" s="584"/>
      <c r="AW7" s="584"/>
      <c r="AX7" s="584"/>
      <c r="AY7" s="584"/>
      <c r="AZ7" s="584"/>
      <c r="BA7" s="584"/>
      <c r="BB7" s="584"/>
      <c r="BC7" s="584"/>
      <c r="BD7" s="584"/>
      <c r="BE7" s="584"/>
      <c r="BF7" s="585"/>
      <c r="BG7" s="586">
        <v>2280068</v>
      </c>
      <c r="BH7" s="587"/>
      <c r="BI7" s="587"/>
      <c r="BJ7" s="587"/>
      <c r="BK7" s="587"/>
      <c r="BL7" s="587"/>
      <c r="BM7" s="587"/>
      <c r="BN7" s="588"/>
      <c r="BO7" s="639">
        <v>45.7</v>
      </c>
      <c r="BP7" s="639"/>
      <c r="BQ7" s="639"/>
      <c r="BR7" s="639"/>
      <c r="BS7" s="640" t="s">
        <v>207</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4187405</v>
      </c>
      <c r="CS7" s="587"/>
      <c r="CT7" s="587"/>
      <c r="CU7" s="587"/>
      <c r="CV7" s="587"/>
      <c r="CW7" s="587"/>
      <c r="CX7" s="587"/>
      <c r="CY7" s="588"/>
      <c r="CZ7" s="639">
        <v>19.8</v>
      </c>
      <c r="DA7" s="639"/>
      <c r="DB7" s="639"/>
      <c r="DC7" s="639"/>
      <c r="DD7" s="592">
        <v>357079</v>
      </c>
      <c r="DE7" s="587"/>
      <c r="DF7" s="587"/>
      <c r="DG7" s="587"/>
      <c r="DH7" s="587"/>
      <c r="DI7" s="587"/>
      <c r="DJ7" s="587"/>
      <c r="DK7" s="587"/>
      <c r="DL7" s="587"/>
      <c r="DM7" s="587"/>
      <c r="DN7" s="587"/>
      <c r="DO7" s="587"/>
      <c r="DP7" s="588"/>
      <c r="DQ7" s="592">
        <v>3758584</v>
      </c>
      <c r="DR7" s="587"/>
      <c r="DS7" s="587"/>
      <c r="DT7" s="587"/>
      <c r="DU7" s="587"/>
      <c r="DV7" s="587"/>
      <c r="DW7" s="587"/>
      <c r="DX7" s="587"/>
      <c r="DY7" s="587"/>
      <c r="DZ7" s="587"/>
      <c r="EA7" s="587"/>
      <c r="EB7" s="587"/>
      <c r="EC7" s="622"/>
    </row>
    <row r="8" spans="2:143" ht="11.25" customHeight="1">
      <c r="B8" s="583" t="s">
        <v>217</v>
      </c>
      <c r="C8" s="584"/>
      <c r="D8" s="584"/>
      <c r="E8" s="584"/>
      <c r="F8" s="584"/>
      <c r="G8" s="584"/>
      <c r="H8" s="584"/>
      <c r="I8" s="584"/>
      <c r="J8" s="584"/>
      <c r="K8" s="584"/>
      <c r="L8" s="584"/>
      <c r="M8" s="584"/>
      <c r="N8" s="584"/>
      <c r="O8" s="584"/>
      <c r="P8" s="584"/>
      <c r="Q8" s="585"/>
      <c r="R8" s="586">
        <v>15493</v>
      </c>
      <c r="S8" s="587"/>
      <c r="T8" s="587"/>
      <c r="U8" s="587"/>
      <c r="V8" s="587"/>
      <c r="W8" s="587"/>
      <c r="X8" s="587"/>
      <c r="Y8" s="588"/>
      <c r="Z8" s="639">
        <v>0.1</v>
      </c>
      <c r="AA8" s="639"/>
      <c r="AB8" s="639"/>
      <c r="AC8" s="639"/>
      <c r="AD8" s="640">
        <v>15493</v>
      </c>
      <c r="AE8" s="640"/>
      <c r="AF8" s="640"/>
      <c r="AG8" s="640"/>
      <c r="AH8" s="640"/>
      <c r="AI8" s="640"/>
      <c r="AJ8" s="640"/>
      <c r="AK8" s="640"/>
      <c r="AL8" s="609">
        <v>0.1</v>
      </c>
      <c r="AM8" s="641"/>
      <c r="AN8" s="641"/>
      <c r="AO8" s="642"/>
      <c r="AP8" s="583" t="s">
        <v>218</v>
      </c>
      <c r="AQ8" s="584"/>
      <c r="AR8" s="584"/>
      <c r="AS8" s="584"/>
      <c r="AT8" s="584"/>
      <c r="AU8" s="584"/>
      <c r="AV8" s="584"/>
      <c r="AW8" s="584"/>
      <c r="AX8" s="584"/>
      <c r="AY8" s="584"/>
      <c r="AZ8" s="584"/>
      <c r="BA8" s="584"/>
      <c r="BB8" s="584"/>
      <c r="BC8" s="584"/>
      <c r="BD8" s="584"/>
      <c r="BE8" s="584"/>
      <c r="BF8" s="585"/>
      <c r="BG8" s="586">
        <v>62942</v>
      </c>
      <c r="BH8" s="587"/>
      <c r="BI8" s="587"/>
      <c r="BJ8" s="587"/>
      <c r="BK8" s="587"/>
      <c r="BL8" s="587"/>
      <c r="BM8" s="587"/>
      <c r="BN8" s="588"/>
      <c r="BO8" s="639">
        <v>1.3</v>
      </c>
      <c r="BP8" s="639"/>
      <c r="BQ8" s="639"/>
      <c r="BR8" s="639"/>
      <c r="BS8" s="592" t="s">
        <v>110</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5419118</v>
      </c>
      <c r="CS8" s="587"/>
      <c r="CT8" s="587"/>
      <c r="CU8" s="587"/>
      <c r="CV8" s="587"/>
      <c r="CW8" s="587"/>
      <c r="CX8" s="587"/>
      <c r="CY8" s="588"/>
      <c r="CZ8" s="639">
        <v>25.6</v>
      </c>
      <c r="DA8" s="639"/>
      <c r="DB8" s="639"/>
      <c r="DC8" s="639"/>
      <c r="DD8" s="592">
        <v>10691</v>
      </c>
      <c r="DE8" s="587"/>
      <c r="DF8" s="587"/>
      <c r="DG8" s="587"/>
      <c r="DH8" s="587"/>
      <c r="DI8" s="587"/>
      <c r="DJ8" s="587"/>
      <c r="DK8" s="587"/>
      <c r="DL8" s="587"/>
      <c r="DM8" s="587"/>
      <c r="DN8" s="587"/>
      <c r="DO8" s="587"/>
      <c r="DP8" s="588"/>
      <c r="DQ8" s="592">
        <v>3062299</v>
      </c>
      <c r="DR8" s="587"/>
      <c r="DS8" s="587"/>
      <c r="DT8" s="587"/>
      <c r="DU8" s="587"/>
      <c r="DV8" s="587"/>
      <c r="DW8" s="587"/>
      <c r="DX8" s="587"/>
      <c r="DY8" s="587"/>
      <c r="DZ8" s="587"/>
      <c r="EA8" s="587"/>
      <c r="EB8" s="587"/>
      <c r="EC8" s="622"/>
    </row>
    <row r="9" spans="2:143" ht="11.25" customHeight="1">
      <c r="B9" s="583" t="s">
        <v>220</v>
      </c>
      <c r="C9" s="584"/>
      <c r="D9" s="584"/>
      <c r="E9" s="584"/>
      <c r="F9" s="584"/>
      <c r="G9" s="584"/>
      <c r="H9" s="584"/>
      <c r="I9" s="584"/>
      <c r="J9" s="584"/>
      <c r="K9" s="584"/>
      <c r="L9" s="584"/>
      <c r="M9" s="584"/>
      <c r="N9" s="584"/>
      <c r="O9" s="584"/>
      <c r="P9" s="584"/>
      <c r="Q9" s="585"/>
      <c r="R9" s="586">
        <v>25731</v>
      </c>
      <c r="S9" s="587"/>
      <c r="T9" s="587"/>
      <c r="U9" s="587"/>
      <c r="V9" s="587"/>
      <c r="W9" s="587"/>
      <c r="X9" s="587"/>
      <c r="Y9" s="588"/>
      <c r="Z9" s="639">
        <v>0.1</v>
      </c>
      <c r="AA9" s="639"/>
      <c r="AB9" s="639"/>
      <c r="AC9" s="639"/>
      <c r="AD9" s="640">
        <v>25731</v>
      </c>
      <c r="AE9" s="640"/>
      <c r="AF9" s="640"/>
      <c r="AG9" s="640"/>
      <c r="AH9" s="640"/>
      <c r="AI9" s="640"/>
      <c r="AJ9" s="640"/>
      <c r="AK9" s="640"/>
      <c r="AL9" s="609">
        <v>0.2</v>
      </c>
      <c r="AM9" s="641"/>
      <c r="AN9" s="641"/>
      <c r="AO9" s="642"/>
      <c r="AP9" s="583" t="s">
        <v>221</v>
      </c>
      <c r="AQ9" s="584"/>
      <c r="AR9" s="584"/>
      <c r="AS9" s="584"/>
      <c r="AT9" s="584"/>
      <c r="AU9" s="584"/>
      <c r="AV9" s="584"/>
      <c r="AW9" s="584"/>
      <c r="AX9" s="584"/>
      <c r="AY9" s="584"/>
      <c r="AZ9" s="584"/>
      <c r="BA9" s="584"/>
      <c r="BB9" s="584"/>
      <c r="BC9" s="584"/>
      <c r="BD9" s="584"/>
      <c r="BE9" s="584"/>
      <c r="BF9" s="585"/>
      <c r="BG9" s="586">
        <v>1729814</v>
      </c>
      <c r="BH9" s="587"/>
      <c r="BI9" s="587"/>
      <c r="BJ9" s="587"/>
      <c r="BK9" s="587"/>
      <c r="BL9" s="587"/>
      <c r="BM9" s="587"/>
      <c r="BN9" s="588"/>
      <c r="BO9" s="639">
        <v>34.700000000000003</v>
      </c>
      <c r="BP9" s="639"/>
      <c r="BQ9" s="639"/>
      <c r="BR9" s="639"/>
      <c r="BS9" s="592" t="s">
        <v>110</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1466348</v>
      </c>
      <c r="CS9" s="587"/>
      <c r="CT9" s="587"/>
      <c r="CU9" s="587"/>
      <c r="CV9" s="587"/>
      <c r="CW9" s="587"/>
      <c r="CX9" s="587"/>
      <c r="CY9" s="588"/>
      <c r="CZ9" s="639">
        <v>6.9</v>
      </c>
      <c r="DA9" s="639"/>
      <c r="DB9" s="639"/>
      <c r="DC9" s="639"/>
      <c r="DD9" s="592">
        <v>95220</v>
      </c>
      <c r="DE9" s="587"/>
      <c r="DF9" s="587"/>
      <c r="DG9" s="587"/>
      <c r="DH9" s="587"/>
      <c r="DI9" s="587"/>
      <c r="DJ9" s="587"/>
      <c r="DK9" s="587"/>
      <c r="DL9" s="587"/>
      <c r="DM9" s="587"/>
      <c r="DN9" s="587"/>
      <c r="DO9" s="587"/>
      <c r="DP9" s="588"/>
      <c r="DQ9" s="592">
        <v>1365908</v>
      </c>
      <c r="DR9" s="587"/>
      <c r="DS9" s="587"/>
      <c r="DT9" s="587"/>
      <c r="DU9" s="587"/>
      <c r="DV9" s="587"/>
      <c r="DW9" s="587"/>
      <c r="DX9" s="587"/>
      <c r="DY9" s="587"/>
      <c r="DZ9" s="587"/>
      <c r="EA9" s="587"/>
      <c r="EB9" s="587"/>
      <c r="EC9" s="622"/>
    </row>
    <row r="10" spans="2:143" ht="11.25" customHeight="1">
      <c r="B10" s="583" t="s">
        <v>223</v>
      </c>
      <c r="C10" s="584"/>
      <c r="D10" s="584"/>
      <c r="E10" s="584"/>
      <c r="F10" s="584"/>
      <c r="G10" s="584"/>
      <c r="H10" s="584"/>
      <c r="I10" s="584"/>
      <c r="J10" s="584"/>
      <c r="K10" s="584"/>
      <c r="L10" s="584"/>
      <c r="M10" s="584"/>
      <c r="N10" s="584"/>
      <c r="O10" s="584"/>
      <c r="P10" s="584"/>
      <c r="Q10" s="585"/>
      <c r="R10" s="586">
        <v>396629</v>
      </c>
      <c r="S10" s="587"/>
      <c r="T10" s="587"/>
      <c r="U10" s="587"/>
      <c r="V10" s="587"/>
      <c r="W10" s="587"/>
      <c r="X10" s="587"/>
      <c r="Y10" s="588"/>
      <c r="Z10" s="639">
        <v>1.8</v>
      </c>
      <c r="AA10" s="639"/>
      <c r="AB10" s="639"/>
      <c r="AC10" s="639"/>
      <c r="AD10" s="640">
        <v>396629</v>
      </c>
      <c r="AE10" s="640"/>
      <c r="AF10" s="640"/>
      <c r="AG10" s="640"/>
      <c r="AH10" s="640"/>
      <c r="AI10" s="640"/>
      <c r="AJ10" s="640"/>
      <c r="AK10" s="640"/>
      <c r="AL10" s="609">
        <v>3.2</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134801</v>
      </c>
      <c r="BH10" s="587"/>
      <c r="BI10" s="587"/>
      <c r="BJ10" s="587"/>
      <c r="BK10" s="587"/>
      <c r="BL10" s="587"/>
      <c r="BM10" s="587"/>
      <c r="BN10" s="588"/>
      <c r="BO10" s="639">
        <v>2.7</v>
      </c>
      <c r="BP10" s="639"/>
      <c r="BQ10" s="639"/>
      <c r="BR10" s="639"/>
      <c r="BS10" s="592" t="s">
        <v>110</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400</v>
      </c>
      <c r="CS10" s="587"/>
      <c r="CT10" s="587"/>
      <c r="CU10" s="587"/>
      <c r="CV10" s="587"/>
      <c r="CW10" s="587"/>
      <c r="CX10" s="587"/>
      <c r="CY10" s="588"/>
      <c r="CZ10" s="639">
        <v>0</v>
      </c>
      <c r="DA10" s="639"/>
      <c r="DB10" s="639"/>
      <c r="DC10" s="639"/>
      <c r="DD10" s="592" t="s">
        <v>110</v>
      </c>
      <c r="DE10" s="587"/>
      <c r="DF10" s="587"/>
      <c r="DG10" s="587"/>
      <c r="DH10" s="587"/>
      <c r="DI10" s="587"/>
      <c r="DJ10" s="587"/>
      <c r="DK10" s="587"/>
      <c r="DL10" s="587"/>
      <c r="DM10" s="587"/>
      <c r="DN10" s="587"/>
      <c r="DO10" s="587"/>
      <c r="DP10" s="588"/>
      <c r="DQ10" s="592" t="s">
        <v>110</v>
      </c>
      <c r="DR10" s="587"/>
      <c r="DS10" s="587"/>
      <c r="DT10" s="587"/>
      <c r="DU10" s="587"/>
      <c r="DV10" s="587"/>
      <c r="DW10" s="587"/>
      <c r="DX10" s="587"/>
      <c r="DY10" s="587"/>
      <c r="DZ10" s="587"/>
      <c r="EA10" s="587"/>
      <c r="EB10" s="587"/>
      <c r="EC10" s="622"/>
    </row>
    <row r="11" spans="2:143" ht="11.25" customHeight="1">
      <c r="B11" s="583" t="s">
        <v>226</v>
      </c>
      <c r="C11" s="584"/>
      <c r="D11" s="584"/>
      <c r="E11" s="584"/>
      <c r="F11" s="584"/>
      <c r="G11" s="584"/>
      <c r="H11" s="584"/>
      <c r="I11" s="584"/>
      <c r="J11" s="584"/>
      <c r="K11" s="584"/>
      <c r="L11" s="584"/>
      <c r="M11" s="584"/>
      <c r="N11" s="584"/>
      <c r="O11" s="584"/>
      <c r="P11" s="584"/>
      <c r="Q11" s="585"/>
      <c r="R11" s="586">
        <v>226792</v>
      </c>
      <c r="S11" s="587"/>
      <c r="T11" s="587"/>
      <c r="U11" s="587"/>
      <c r="V11" s="587"/>
      <c r="W11" s="587"/>
      <c r="X11" s="587"/>
      <c r="Y11" s="588"/>
      <c r="Z11" s="639">
        <v>1</v>
      </c>
      <c r="AA11" s="639"/>
      <c r="AB11" s="639"/>
      <c r="AC11" s="639"/>
      <c r="AD11" s="640">
        <v>226792</v>
      </c>
      <c r="AE11" s="640"/>
      <c r="AF11" s="640"/>
      <c r="AG11" s="640"/>
      <c r="AH11" s="640"/>
      <c r="AI11" s="640"/>
      <c r="AJ11" s="640"/>
      <c r="AK11" s="640"/>
      <c r="AL11" s="609">
        <v>1.8</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352511</v>
      </c>
      <c r="BH11" s="587"/>
      <c r="BI11" s="587"/>
      <c r="BJ11" s="587"/>
      <c r="BK11" s="587"/>
      <c r="BL11" s="587"/>
      <c r="BM11" s="587"/>
      <c r="BN11" s="588"/>
      <c r="BO11" s="639">
        <v>7.1</v>
      </c>
      <c r="BP11" s="639"/>
      <c r="BQ11" s="639"/>
      <c r="BR11" s="639"/>
      <c r="BS11" s="592" t="s">
        <v>110</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1114768</v>
      </c>
      <c r="CS11" s="587"/>
      <c r="CT11" s="587"/>
      <c r="CU11" s="587"/>
      <c r="CV11" s="587"/>
      <c r="CW11" s="587"/>
      <c r="CX11" s="587"/>
      <c r="CY11" s="588"/>
      <c r="CZ11" s="639">
        <v>5.3</v>
      </c>
      <c r="DA11" s="639"/>
      <c r="DB11" s="639"/>
      <c r="DC11" s="639"/>
      <c r="DD11" s="592">
        <v>161627</v>
      </c>
      <c r="DE11" s="587"/>
      <c r="DF11" s="587"/>
      <c r="DG11" s="587"/>
      <c r="DH11" s="587"/>
      <c r="DI11" s="587"/>
      <c r="DJ11" s="587"/>
      <c r="DK11" s="587"/>
      <c r="DL11" s="587"/>
      <c r="DM11" s="587"/>
      <c r="DN11" s="587"/>
      <c r="DO11" s="587"/>
      <c r="DP11" s="588"/>
      <c r="DQ11" s="592">
        <v>789766</v>
      </c>
      <c r="DR11" s="587"/>
      <c r="DS11" s="587"/>
      <c r="DT11" s="587"/>
      <c r="DU11" s="587"/>
      <c r="DV11" s="587"/>
      <c r="DW11" s="587"/>
      <c r="DX11" s="587"/>
      <c r="DY11" s="587"/>
      <c r="DZ11" s="587"/>
      <c r="EA11" s="587"/>
      <c r="EB11" s="587"/>
      <c r="EC11" s="622"/>
    </row>
    <row r="12" spans="2:143" ht="11.25" customHeight="1">
      <c r="B12" s="583" t="s">
        <v>229</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2204736</v>
      </c>
      <c r="BH12" s="587"/>
      <c r="BI12" s="587"/>
      <c r="BJ12" s="587"/>
      <c r="BK12" s="587"/>
      <c r="BL12" s="587"/>
      <c r="BM12" s="587"/>
      <c r="BN12" s="588"/>
      <c r="BO12" s="639">
        <v>44.2</v>
      </c>
      <c r="BP12" s="639"/>
      <c r="BQ12" s="639"/>
      <c r="BR12" s="639"/>
      <c r="BS12" s="592" t="s">
        <v>110</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124639</v>
      </c>
      <c r="CS12" s="587"/>
      <c r="CT12" s="587"/>
      <c r="CU12" s="587"/>
      <c r="CV12" s="587"/>
      <c r="CW12" s="587"/>
      <c r="CX12" s="587"/>
      <c r="CY12" s="588"/>
      <c r="CZ12" s="639">
        <v>0.6</v>
      </c>
      <c r="DA12" s="639"/>
      <c r="DB12" s="639"/>
      <c r="DC12" s="639"/>
      <c r="DD12" s="592">
        <v>344</v>
      </c>
      <c r="DE12" s="587"/>
      <c r="DF12" s="587"/>
      <c r="DG12" s="587"/>
      <c r="DH12" s="587"/>
      <c r="DI12" s="587"/>
      <c r="DJ12" s="587"/>
      <c r="DK12" s="587"/>
      <c r="DL12" s="587"/>
      <c r="DM12" s="587"/>
      <c r="DN12" s="587"/>
      <c r="DO12" s="587"/>
      <c r="DP12" s="588"/>
      <c r="DQ12" s="592">
        <v>109230</v>
      </c>
      <c r="DR12" s="587"/>
      <c r="DS12" s="587"/>
      <c r="DT12" s="587"/>
      <c r="DU12" s="587"/>
      <c r="DV12" s="587"/>
      <c r="DW12" s="587"/>
      <c r="DX12" s="587"/>
      <c r="DY12" s="587"/>
      <c r="DZ12" s="587"/>
      <c r="EA12" s="587"/>
      <c r="EB12" s="587"/>
      <c r="EC12" s="622"/>
    </row>
    <row r="13" spans="2:143" ht="11.25" customHeight="1">
      <c r="B13" s="583" t="s">
        <v>232</v>
      </c>
      <c r="C13" s="584"/>
      <c r="D13" s="584"/>
      <c r="E13" s="584"/>
      <c r="F13" s="584"/>
      <c r="G13" s="584"/>
      <c r="H13" s="584"/>
      <c r="I13" s="584"/>
      <c r="J13" s="584"/>
      <c r="K13" s="584"/>
      <c r="L13" s="584"/>
      <c r="M13" s="584"/>
      <c r="N13" s="584"/>
      <c r="O13" s="584"/>
      <c r="P13" s="584"/>
      <c r="Q13" s="585"/>
      <c r="R13" s="586">
        <v>93490</v>
      </c>
      <c r="S13" s="587"/>
      <c r="T13" s="587"/>
      <c r="U13" s="587"/>
      <c r="V13" s="587"/>
      <c r="W13" s="587"/>
      <c r="X13" s="587"/>
      <c r="Y13" s="588"/>
      <c r="Z13" s="639">
        <v>0.4</v>
      </c>
      <c r="AA13" s="639"/>
      <c r="AB13" s="639"/>
      <c r="AC13" s="639"/>
      <c r="AD13" s="640">
        <v>93490</v>
      </c>
      <c r="AE13" s="640"/>
      <c r="AF13" s="640"/>
      <c r="AG13" s="640"/>
      <c r="AH13" s="640"/>
      <c r="AI13" s="640"/>
      <c r="AJ13" s="640"/>
      <c r="AK13" s="640"/>
      <c r="AL13" s="609">
        <v>0.8</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2201222</v>
      </c>
      <c r="BH13" s="587"/>
      <c r="BI13" s="587"/>
      <c r="BJ13" s="587"/>
      <c r="BK13" s="587"/>
      <c r="BL13" s="587"/>
      <c r="BM13" s="587"/>
      <c r="BN13" s="588"/>
      <c r="BO13" s="639">
        <v>44.1</v>
      </c>
      <c r="BP13" s="639"/>
      <c r="BQ13" s="639"/>
      <c r="BR13" s="639"/>
      <c r="BS13" s="592" t="s">
        <v>110</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2372724</v>
      </c>
      <c r="CS13" s="587"/>
      <c r="CT13" s="587"/>
      <c r="CU13" s="587"/>
      <c r="CV13" s="587"/>
      <c r="CW13" s="587"/>
      <c r="CX13" s="587"/>
      <c r="CY13" s="588"/>
      <c r="CZ13" s="639">
        <v>11.2</v>
      </c>
      <c r="DA13" s="639"/>
      <c r="DB13" s="639"/>
      <c r="DC13" s="639"/>
      <c r="DD13" s="592">
        <v>1028357</v>
      </c>
      <c r="DE13" s="587"/>
      <c r="DF13" s="587"/>
      <c r="DG13" s="587"/>
      <c r="DH13" s="587"/>
      <c r="DI13" s="587"/>
      <c r="DJ13" s="587"/>
      <c r="DK13" s="587"/>
      <c r="DL13" s="587"/>
      <c r="DM13" s="587"/>
      <c r="DN13" s="587"/>
      <c r="DO13" s="587"/>
      <c r="DP13" s="588"/>
      <c r="DQ13" s="592">
        <v>1497487</v>
      </c>
      <c r="DR13" s="587"/>
      <c r="DS13" s="587"/>
      <c r="DT13" s="587"/>
      <c r="DU13" s="587"/>
      <c r="DV13" s="587"/>
      <c r="DW13" s="587"/>
      <c r="DX13" s="587"/>
      <c r="DY13" s="587"/>
      <c r="DZ13" s="587"/>
      <c r="EA13" s="587"/>
      <c r="EB13" s="587"/>
      <c r="EC13" s="622"/>
    </row>
    <row r="14" spans="2:143" ht="11.25" customHeight="1">
      <c r="B14" s="583" t="s">
        <v>235</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102350</v>
      </c>
      <c r="BH14" s="587"/>
      <c r="BI14" s="587"/>
      <c r="BJ14" s="587"/>
      <c r="BK14" s="587"/>
      <c r="BL14" s="587"/>
      <c r="BM14" s="587"/>
      <c r="BN14" s="588"/>
      <c r="BO14" s="639">
        <v>2.1</v>
      </c>
      <c r="BP14" s="639"/>
      <c r="BQ14" s="639"/>
      <c r="BR14" s="639"/>
      <c r="BS14" s="592" t="s">
        <v>110</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1006729</v>
      </c>
      <c r="CS14" s="587"/>
      <c r="CT14" s="587"/>
      <c r="CU14" s="587"/>
      <c r="CV14" s="587"/>
      <c r="CW14" s="587"/>
      <c r="CX14" s="587"/>
      <c r="CY14" s="588"/>
      <c r="CZ14" s="639">
        <v>4.8</v>
      </c>
      <c r="DA14" s="639"/>
      <c r="DB14" s="639"/>
      <c r="DC14" s="639"/>
      <c r="DD14" s="592">
        <v>58433</v>
      </c>
      <c r="DE14" s="587"/>
      <c r="DF14" s="587"/>
      <c r="DG14" s="587"/>
      <c r="DH14" s="587"/>
      <c r="DI14" s="587"/>
      <c r="DJ14" s="587"/>
      <c r="DK14" s="587"/>
      <c r="DL14" s="587"/>
      <c r="DM14" s="587"/>
      <c r="DN14" s="587"/>
      <c r="DO14" s="587"/>
      <c r="DP14" s="588"/>
      <c r="DQ14" s="592">
        <v>936247</v>
      </c>
      <c r="DR14" s="587"/>
      <c r="DS14" s="587"/>
      <c r="DT14" s="587"/>
      <c r="DU14" s="587"/>
      <c r="DV14" s="587"/>
      <c r="DW14" s="587"/>
      <c r="DX14" s="587"/>
      <c r="DY14" s="587"/>
      <c r="DZ14" s="587"/>
      <c r="EA14" s="587"/>
      <c r="EB14" s="587"/>
      <c r="EC14" s="622"/>
    </row>
    <row r="15" spans="2:143" ht="11.25" customHeight="1">
      <c r="B15" s="583" t="s">
        <v>238</v>
      </c>
      <c r="C15" s="584"/>
      <c r="D15" s="584"/>
      <c r="E15" s="584"/>
      <c r="F15" s="584"/>
      <c r="G15" s="584"/>
      <c r="H15" s="584"/>
      <c r="I15" s="584"/>
      <c r="J15" s="584"/>
      <c r="K15" s="584"/>
      <c r="L15" s="584"/>
      <c r="M15" s="584"/>
      <c r="N15" s="584"/>
      <c r="O15" s="584"/>
      <c r="P15" s="584"/>
      <c r="Q15" s="585"/>
      <c r="R15" s="586">
        <v>10295</v>
      </c>
      <c r="S15" s="587"/>
      <c r="T15" s="587"/>
      <c r="U15" s="587"/>
      <c r="V15" s="587"/>
      <c r="W15" s="587"/>
      <c r="X15" s="587"/>
      <c r="Y15" s="588"/>
      <c r="Z15" s="639">
        <v>0</v>
      </c>
      <c r="AA15" s="639"/>
      <c r="AB15" s="639"/>
      <c r="AC15" s="639"/>
      <c r="AD15" s="640">
        <v>10295</v>
      </c>
      <c r="AE15" s="640"/>
      <c r="AF15" s="640"/>
      <c r="AG15" s="640"/>
      <c r="AH15" s="640"/>
      <c r="AI15" s="640"/>
      <c r="AJ15" s="640"/>
      <c r="AK15" s="640"/>
      <c r="AL15" s="609">
        <v>0.1</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399334</v>
      </c>
      <c r="BH15" s="587"/>
      <c r="BI15" s="587"/>
      <c r="BJ15" s="587"/>
      <c r="BK15" s="587"/>
      <c r="BL15" s="587"/>
      <c r="BM15" s="587"/>
      <c r="BN15" s="588"/>
      <c r="BO15" s="639">
        <v>8</v>
      </c>
      <c r="BP15" s="639"/>
      <c r="BQ15" s="639"/>
      <c r="BR15" s="639"/>
      <c r="BS15" s="592" t="s">
        <v>110</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2607892</v>
      </c>
      <c r="CS15" s="587"/>
      <c r="CT15" s="587"/>
      <c r="CU15" s="587"/>
      <c r="CV15" s="587"/>
      <c r="CW15" s="587"/>
      <c r="CX15" s="587"/>
      <c r="CY15" s="588"/>
      <c r="CZ15" s="639">
        <v>12.3</v>
      </c>
      <c r="DA15" s="639"/>
      <c r="DB15" s="639"/>
      <c r="DC15" s="639"/>
      <c r="DD15" s="592">
        <v>655785</v>
      </c>
      <c r="DE15" s="587"/>
      <c r="DF15" s="587"/>
      <c r="DG15" s="587"/>
      <c r="DH15" s="587"/>
      <c r="DI15" s="587"/>
      <c r="DJ15" s="587"/>
      <c r="DK15" s="587"/>
      <c r="DL15" s="587"/>
      <c r="DM15" s="587"/>
      <c r="DN15" s="587"/>
      <c r="DO15" s="587"/>
      <c r="DP15" s="588"/>
      <c r="DQ15" s="592">
        <v>1898070</v>
      </c>
      <c r="DR15" s="587"/>
      <c r="DS15" s="587"/>
      <c r="DT15" s="587"/>
      <c r="DU15" s="587"/>
      <c r="DV15" s="587"/>
      <c r="DW15" s="587"/>
      <c r="DX15" s="587"/>
      <c r="DY15" s="587"/>
      <c r="DZ15" s="587"/>
      <c r="EA15" s="587"/>
      <c r="EB15" s="587"/>
      <c r="EC15" s="622"/>
    </row>
    <row r="16" spans="2:143" ht="11.25" customHeight="1">
      <c r="B16" s="583" t="s">
        <v>241</v>
      </c>
      <c r="C16" s="584"/>
      <c r="D16" s="584"/>
      <c r="E16" s="584"/>
      <c r="F16" s="584"/>
      <c r="G16" s="584"/>
      <c r="H16" s="584"/>
      <c r="I16" s="584"/>
      <c r="J16" s="584"/>
      <c r="K16" s="584"/>
      <c r="L16" s="584"/>
      <c r="M16" s="584"/>
      <c r="N16" s="584"/>
      <c r="O16" s="584"/>
      <c r="P16" s="584"/>
      <c r="Q16" s="585"/>
      <c r="R16" s="586">
        <v>6681146</v>
      </c>
      <c r="S16" s="587"/>
      <c r="T16" s="587"/>
      <c r="U16" s="587"/>
      <c r="V16" s="587"/>
      <c r="W16" s="587"/>
      <c r="X16" s="587"/>
      <c r="Y16" s="588"/>
      <c r="Z16" s="639">
        <v>29.6</v>
      </c>
      <c r="AA16" s="639"/>
      <c r="AB16" s="639"/>
      <c r="AC16" s="639"/>
      <c r="AD16" s="640">
        <v>6115299</v>
      </c>
      <c r="AE16" s="640"/>
      <c r="AF16" s="640"/>
      <c r="AG16" s="640"/>
      <c r="AH16" s="640"/>
      <c r="AI16" s="640"/>
      <c r="AJ16" s="640"/>
      <c r="AK16" s="640"/>
      <c r="AL16" s="609">
        <v>49.7</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110</v>
      </c>
      <c r="BH16" s="587"/>
      <c r="BI16" s="587"/>
      <c r="BJ16" s="587"/>
      <c r="BK16" s="587"/>
      <c r="BL16" s="587"/>
      <c r="BM16" s="587"/>
      <c r="BN16" s="588"/>
      <c r="BO16" s="639" t="s">
        <v>110</v>
      </c>
      <c r="BP16" s="639"/>
      <c r="BQ16" s="639"/>
      <c r="BR16" s="639"/>
      <c r="BS16" s="592" t="s">
        <v>110</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1208420</v>
      </c>
      <c r="CS16" s="587"/>
      <c r="CT16" s="587"/>
      <c r="CU16" s="587"/>
      <c r="CV16" s="587"/>
      <c r="CW16" s="587"/>
      <c r="CX16" s="587"/>
      <c r="CY16" s="588"/>
      <c r="CZ16" s="639">
        <v>5.7</v>
      </c>
      <c r="DA16" s="639"/>
      <c r="DB16" s="639"/>
      <c r="DC16" s="639"/>
      <c r="DD16" s="592" t="s">
        <v>110</v>
      </c>
      <c r="DE16" s="587"/>
      <c r="DF16" s="587"/>
      <c r="DG16" s="587"/>
      <c r="DH16" s="587"/>
      <c r="DI16" s="587"/>
      <c r="DJ16" s="587"/>
      <c r="DK16" s="587"/>
      <c r="DL16" s="587"/>
      <c r="DM16" s="587"/>
      <c r="DN16" s="587"/>
      <c r="DO16" s="587"/>
      <c r="DP16" s="588"/>
      <c r="DQ16" s="592">
        <v>115096</v>
      </c>
      <c r="DR16" s="587"/>
      <c r="DS16" s="587"/>
      <c r="DT16" s="587"/>
      <c r="DU16" s="587"/>
      <c r="DV16" s="587"/>
      <c r="DW16" s="587"/>
      <c r="DX16" s="587"/>
      <c r="DY16" s="587"/>
      <c r="DZ16" s="587"/>
      <c r="EA16" s="587"/>
      <c r="EB16" s="587"/>
      <c r="EC16" s="622"/>
    </row>
    <row r="17" spans="2:133" ht="11.25" customHeight="1">
      <c r="B17" s="583" t="s">
        <v>244</v>
      </c>
      <c r="C17" s="584"/>
      <c r="D17" s="584"/>
      <c r="E17" s="584"/>
      <c r="F17" s="584"/>
      <c r="G17" s="584"/>
      <c r="H17" s="584"/>
      <c r="I17" s="584"/>
      <c r="J17" s="584"/>
      <c r="K17" s="584"/>
      <c r="L17" s="584"/>
      <c r="M17" s="584"/>
      <c r="N17" s="584"/>
      <c r="O17" s="584"/>
      <c r="P17" s="584"/>
      <c r="Q17" s="585"/>
      <c r="R17" s="586">
        <v>6115299</v>
      </c>
      <c r="S17" s="587"/>
      <c r="T17" s="587"/>
      <c r="U17" s="587"/>
      <c r="V17" s="587"/>
      <c r="W17" s="587"/>
      <c r="X17" s="587"/>
      <c r="Y17" s="588"/>
      <c r="Z17" s="639">
        <v>27.1</v>
      </c>
      <c r="AA17" s="639"/>
      <c r="AB17" s="639"/>
      <c r="AC17" s="639"/>
      <c r="AD17" s="640">
        <v>6115299</v>
      </c>
      <c r="AE17" s="640"/>
      <c r="AF17" s="640"/>
      <c r="AG17" s="640"/>
      <c r="AH17" s="640"/>
      <c r="AI17" s="640"/>
      <c r="AJ17" s="640"/>
      <c r="AK17" s="640"/>
      <c r="AL17" s="609">
        <v>49.7</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110</v>
      </c>
      <c r="BH17" s="587"/>
      <c r="BI17" s="587"/>
      <c r="BJ17" s="587"/>
      <c r="BK17" s="587"/>
      <c r="BL17" s="587"/>
      <c r="BM17" s="587"/>
      <c r="BN17" s="588"/>
      <c r="BO17" s="639" t="s">
        <v>110</v>
      </c>
      <c r="BP17" s="639"/>
      <c r="BQ17" s="639"/>
      <c r="BR17" s="639"/>
      <c r="BS17" s="592" t="s">
        <v>110</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1417082</v>
      </c>
      <c r="CS17" s="587"/>
      <c r="CT17" s="587"/>
      <c r="CU17" s="587"/>
      <c r="CV17" s="587"/>
      <c r="CW17" s="587"/>
      <c r="CX17" s="587"/>
      <c r="CY17" s="588"/>
      <c r="CZ17" s="639">
        <v>6.7</v>
      </c>
      <c r="DA17" s="639"/>
      <c r="DB17" s="639"/>
      <c r="DC17" s="639"/>
      <c r="DD17" s="592" t="s">
        <v>110</v>
      </c>
      <c r="DE17" s="587"/>
      <c r="DF17" s="587"/>
      <c r="DG17" s="587"/>
      <c r="DH17" s="587"/>
      <c r="DI17" s="587"/>
      <c r="DJ17" s="587"/>
      <c r="DK17" s="587"/>
      <c r="DL17" s="587"/>
      <c r="DM17" s="587"/>
      <c r="DN17" s="587"/>
      <c r="DO17" s="587"/>
      <c r="DP17" s="588"/>
      <c r="DQ17" s="592">
        <v>1352160</v>
      </c>
      <c r="DR17" s="587"/>
      <c r="DS17" s="587"/>
      <c r="DT17" s="587"/>
      <c r="DU17" s="587"/>
      <c r="DV17" s="587"/>
      <c r="DW17" s="587"/>
      <c r="DX17" s="587"/>
      <c r="DY17" s="587"/>
      <c r="DZ17" s="587"/>
      <c r="EA17" s="587"/>
      <c r="EB17" s="587"/>
      <c r="EC17" s="622"/>
    </row>
    <row r="18" spans="2:133" ht="11.25" customHeight="1">
      <c r="B18" s="583" t="s">
        <v>247</v>
      </c>
      <c r="C18" s="584"/>
      <c r="D18" s="584"/>
      <c r="E18" s="584"/>
      <c r="F18" s="584"/>
      <c r="G18" s="584"/>
      <c r="H18" s="584"/>
      <c r="I18" s="584"/>
      <c r="J18" s="584"/>
      <c r="K18" s="584"/>
      <c r="L18" s="584"/>
      <c r="M18" s="584"/>
      <c r="N18" s="584"/>
      <c r="O18" s="584"/>
      <c r="P18" s="584"/>
      <c r="Q18" s="585"/>
      <c r="R18" s="586">
        <v>475044</v>
      </c>
      <c r="S18" s="587"/>
      <c r="T18" s="587"/>
      <c r="U18" s="587"/>
      <c r="V18" s="587"/>
      <c r="W18" s="587"/>
      <c r="X18" s="587"/>
      <c r="Y18" s="588"/>
      <c r="Z18" s="639">
        <v>2.1</v>
      </c>
      <c r="AA18" s="639"/>
      <c r="AB18" s="639"/>
      <c r="AC18" s="639"/>
      <c r="AD18" s="640" t="s">
        <v>110</v>
      </c>
      <c r="AE18" s="640"/>
      <c r="AF18" s="640"/>
      <c r="AG18" s="640"/>
      <c r="AH18" s="640"/>
      <c r="AI18" s="640"/>
      <c r="AJ18" s="640"/>
      <c r="AK18" s="640"/>
      <c r="AL18" s="609" t="s">
        <v>110</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t="s">
        <v>110</v>
      </c>
      <c r="CS18" s="587"/>
      <c r="CT18" s="587"/>
      <c r="CU18" s="587"/>
      <c r="CV18" s="587"/>
      <c r="CW18" s="587"/>
      <c r="CX18" s="587"/>
      <c r="CY18" s="588"/>
      <c r="CZ18" s="639" t="s">
        <v>110</v>
      </c>
      <c r="DA18" s="639"/>
      <c r="DB18" s="639"/>
      <c r="DC18" s="639"/>
      <c r="DD18" s="592" t="s">
        <v>110</v>
      </c>
      <c r="DE18" s="587"/>
      <c r="DF18" s="587"/>
      <c r="DG18" s="587"/>
      <c r="DH18" s="587"/>
      <c r="DI18" s="587"/>
      <c r="DJ18" s="587"/>
      <c r="DK18" s="587"/>
      <c r="DL18" s="587"/>
      <c r="DM18" s="587"/>
      <c r="DN18" s="587"/>
      <c r="DO18" s="587"/>
      <c r="DP18" s="588"/>
      <c r="DQ18" s="592" t="s">
        <v>110</v>
      </c>
      <c r="DR18" s="587"/>
      <c r="DS18" s="587"/>
      <c r="DT18" s="587"/>
      <c r="DU18" s="587"/>
      <c r="DV18" s="587"/>
      <c r="DW18" s="587"/>
      <c r="DX18" s="587"/>
      <c r="DY18" s="587"/>
      <c r="DZ18" s="587"/>
      <c r="EA18" s="587"/>
      <c r="EB18" s="587"/>
      <c r="EC18" s="622"/>
    </row>
    <row r="19" spans="2:133" ht="11.25" customHeight="1">
      <c r="B19" s="583" t="s">
        <v>250</v>
      </c>
      <c r="C19" s="584"/>
      <c r="D19" s="584"/>
      <c r="E19" s="584"/>
      <c r="F19" s="584"/>
      <c r="G19" s="584"/>
      <c r="H19" s="584"/>
      <c r="I19" s="584"/>
      <c r="J19" s="584"/>
      <c r="K19" s="584"/>
      <c r="L19" s="584"/>
      <c r="M19" s="584"/>
      <c r="N19" s="584"/>
      <c r="O19" s="584"/>
      <c r="P19" s="584"/>
      <c r="Q19" s="585"/>
      <c r="R19" s="586">
        <v>90803</v>
      </c>
      <c r="S19" s="587"/>
      <c r="T19" s="587"/>
      <c r="U19" s="587"/>
      <c r="V19" s="587"/>
      <c r="W19" s="587"/>
      <c r="X19" s="587"/>
      <c r="Y19" s="588"/>
      <c r="Z19" s="639">
        <v>0.4</v>
      </c>
      <c r="AA19" s="639"/>
      <c r="AB19" s="639"/>
      <c r="AC19" s="639"/>
      <c r="AD19" s="640" t="s">
        <v>110</v>
      </c>
      <c r="AE19" s="640"/>
      <c r="AF19" s="640"/>
      <c r="AG19" s="640"/>
      <c r="AH19" s="640"/>
      <c r="AI19" s="640"/>
      <c r="AJ19" s="640"/>
      <c r="AK19" s="640"/>
      <c r="AL19" s="609" t="s">
        <v>110</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t="s">
        <v>110</v>
      </c>
      <c r="BH19" s="587"/>
      <c r="BI19" s="587"/>
      <c r="BJ19" s="587"/>
      <c r="BK19" s="587"/>
      <c r="BL19" s="587"/>
      <c r="BM19" s="587"/>
      <c r="BN19" s="588"/>
      <c r="BO19" s="639" t="s">
        <v>110</v>
      </c>
      <c r="BP19" s="639"/>
      <c r="BQ19" s="639"/>
      <c r="BR19" s="639"/>
      <c r="BS19" s="592" t="s">
        <v>110</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c r="B20" s="583" t="s">
        <v>253</v>
      </c>
      <c r="C20" s="584"/>
      <c r="D20" s="584"/>
      <c r="E20" s="584"/>
      <c r="F20" s="584"/>
      <c r="G20" s="584"/>
      <c r="H20" s="584"/>
      <c r="I20" s="584"/>
      <c r="J20" s="584"/>
      <c r="K20" s="584"/>
      <c r="L20" s="584"/>
      <c r="M20" s="584"/>
      <c r="N20" s="584"/>
      <c r="O20" s="584"/>
      <c r="P20" s="584"/>
      <c r="Q20" s="585"/>
      <c r="R20" s="586">
        <v>12839062</v>
      </c>
      <c r="S20" s="587"/>
      <c r="T20" s="587"/>
      <c r="U20" s="587"/>
      <c r="V20" s="587"/>
      <c r="W20" s="587"/>
      <c r="X20" s="587"/>
      <c r="Y20" s="588"/>
      <c r="Z20" s="639">
        <v>56.9</v>
      </c>
      <c r="AA20" s="639"/>
      <c r="AB20" s="639"/>
      <c r="AC20" s="639"/>
      <c r="AD20" s="640">
        <v>12273215</v>
      </c>
      <c r="AE20" s="640"/>
      <c r="AF20" s="640"/>
      <c r="AG20" s="640"/>
      <c r="AH20" s="640"/>
      <c r="AI20" s="640"/>
      <c r="AJ20" s="640"/>
      <c r="AK20" s="640"/>
      <c r="AL20" s="609">
        <v>99.7</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t="s">
        <v>110</v>
      </c>
      <c r="BH20" s="587"/>
      <c r="BI20" s="587"/>
      <c r="BJ20" s="587"/>
      <c r="BK20" s="587"/>
      <c r="BL20" s="587"/>
      <c r="BM20" s="587"/>
      <c r="BN20" s="588"/>
      <c r="BO20" s="639" t="s">
        <v>110</v>
      </c>
      <c r="BP20" s="639"/>
      <c r="BQ20" s="639"/>
      <c r="BR20" s="639"/>
      <c r="BS20" s="592" t="s">
        <v>110</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21141496</v>
      </c>
      <c r="CS20" s="587"/>
      <c r="CT20" s="587"/>
      <c r="CU20" s="587"/>
      <c r="CV20" s="587"/>
      <c r="CW20" s="587"/>
      <c r="CX20" s="587"/>
      <c r="CY20" s="588"/>
      <c r="CZ20" s="639">
        <v>100</v>
      </c>
      <c r="DA20" s="639"/>
      <c r="DB20" s="639"/>
      <c r="DC20" s="639"/>
      <c r="DD20" s="592">
        <v>2367536</v>
      </c>
      <c r="DE20" s="587"/>
      <c r="DF20" s="587"/>
      <c r="DG20" s="587"/>
      <c r="DH20" s="587"/>
      <c r="DI20" s="587"/>
      <c r="DJ20" s="587"/>
      <c r="DK20" s="587"/>
      <c r="DL20" s="587"/>
      <c r="DM20" s="587"/>
      <c r="DN20" s="587"/>
      <c r="DO20" s="587"/>
      <c r="DP20" s="588"/>
      <c r="DQ20" s="592">
        <v>15100818</v>
      </c>
      <c r="DR20" s="587"/>
      <c r="DS20" s="587"/>
      <c r="DT20" s="587"/>
      <c r="DU20" s="587"/>
      <c r="DV20" s="587"/>
      <c r="DW20" s="587"/>
      <c r="DX20" s="587"/>
      <c r="DY20" s="587"/>
      <c r="DZ20" s="587"/>
      <c r="EA20" s="587"/>
      <c r="EB20" s="587"/>
      <c r="EC20" s="622"/>
    </row>
    <row r="21" spans="2:133" ht="11.25" customHeight="1">
      <c r="B21" s="583" t="s">
        <v>256</v>
      </c>
      <c r="C21" s="584"/>
      <c r="D21" s="584"/>
      <c r="E21" s="584"/>
      <c r="F21" s="584"/>
      <c r="G21" s="584"/>
      <c r="H21" s="584"/>
      <c r="I21" s="584"/>
      <c r="J21" s="584"/>
      <c r="K21" s="584"/>
      <c r="L21" s="584"/>
      <c r="M21" s="584"/>
      <c r="N21" s="584"/>
      <c r="O21" s="584"/>
      <c r="P21" s="584"/>
      <c r="Q21" s="585"/>
      <c r="R21" s="586">
        <v>9131</v>
      </c>
      <c r="S21" s="587"/>
      <c r="T21" s="587"/>
      <c r="U21" s="587"/>
      <c r="V21" s="587"/>
      <c r="W21" s="587"/>
      <c r="X21" s="587"/>
      <c r="Y21" s="588"/>
      <c r="Z21" s="639">
        <v>0</v>
      </c>
      <c r="AA21" s="639"/>
      <c r="AB21" s="639"/>
      <c r="AC21" s="639"/>
      <c r="AD21" s="640">
        <v>9131</v>
      </c>
      <c r="AE21" s="640"/>
      <c r="AF21" s="640"/>
      <c r="AG21" s="640"/>
      <c r="AH21" s="640"/>
      <c r="AI21" s="640"/>
      <c r="AJ21" s="640"/>
      <c r="AK21" s="640"/>
      <c r="AL21" s="609">
        <v>0.1</v>
      </c>
      <c r="AM21" s="641"/>
      <c r="AN21" s="641"/>
      <c r="AO21" s="642"/>
      <c r="AP21" s="680" t="s">
        <v>257</v>
      </c>
      <c r="AQ21" s="687"/>
      <c r="AR21" s="687"/>
      <c r="AS21" s="687"/>
      <c r="AT21" s="687"/>
      <c r="AU21" s="687"/>
      <c r="AV21" s="687"/>
      <c r="AW21" s="687"/>
      <c r="AX21" s="687"/>
      <c r="AY21" s="687"/>
      <c r="AZ21" s="687"/>
      <c r="BA21" s="687"/>
      <c r="BB21" s="687"/>
      <c r="BC21" s="687"/>
      <c r="BD21" s="687"/>
      <c r="BE21" s="687"/>
      <c r="BF21" s="682"/>
      <c r="BG21" s="586" t="s">
        <v>110</v>
      </c>
      <c r="BH21" s="587"/>
      <c r="BI21" s="587"/>
      <c r="BJ21" s="587"/>
      <c r="BK21" s="587"/>
      <c r="BL21" s="587"/>
      <c r="BM21" s="587"/>
      <c r="BN21" s="588"/>
      <c r="BO21" s="639" t="s">
        <v>110</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258</v>
      </c>
      <c r="C22" s="584"/>
      <c r="D22" s="584"/>
      <c r="E22" s="584"/>
      <c r="F22" s="584"/>
      <c r="G22" s="584"/>
      <c r="H22" s="584"/>
      <c r="I22" s="584"/>
      <c r="J22" s="584"/>
      <c r="K22" s="584"/>
      <c r="L22" s="584"/>
      <c r="M22" s="584"/>
      <c r="N22" s="584"/>
      <c r="O22" s="584"/>
      <c r="P22" s="584"/>
      <c r="Q22" s="585"/>
      <c r="R22" s="586">
        <v>122376</v>
      </c>
      <c r="S22" s="587"/>
      <c r="T22" s="587"/>
      <c r="U22" s="587"/>
      <c r="V22" s="587"/>
      <c r="W22" s="587"/>
      <c r="X22" s="587"/>
      <c r="Y22" s="588"/>
      <c r="Z22" s="639">
        <v>0.5</v>
      </c>
      <c r="AA22" s="639"/>
      <c r="AB22" s="639"/>
      <c r="AC22" s="639"/>
      <c r="AD22" s="640" t="s">
        <v>110</v>
      </c>
      <c r="AE22" s="640"/>
      <c r="AF22" s="640"/>
      <c r="AG22" s="640"/>
      <c r="AH22" s="640"/>
      <c r="AI22" s="640"/>
      <c r="AJ22" s="640"/>
      <c r="AK22" s="640"/>
      <c r="AL22" s="609" t="s">
        <v>110</v>
      </c>
      <c r="AM22" s="641"/>
      <c r="AN22" s="641"/>
      <c r="AO22" s="642"/>
      <c r="AP22" s="680" t="s">
        <v>259</v>
      </c>
      <c r="AQ22" s="687"/>
      <c r="AR22" s="687"/>
      <c r="AS22" s="687"/>
      <c r="AT22" s="687"/>
      <c r="AU22" s="687"/>
      <c r="AV22" s="687"/>
      <c r="AW22" s="687"/>
      <c r="AX22" s="687"/>
      <c r="AY22" s="687"/>
      <c r="AZ22" s="687"/>
      <c r="BA22" s="687"/>
      <c r="BB22" s="687"/>
      <c r="BC22" s="687"/>
      <c r="BD22" s="687"/>
      <c r="BE22" s="687"/>
      <c r="BF22" s="682"/>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261</v>
      </c>
      <c r="C23" s="584"/>
      <c r="D23" s="584"/>
      <c r="E23" s="584"/>
      <c r="F23" s="584"/>
      <c r="G23" s="584"/>
      <c r="H23" s="584"/>
      <c r="I23" s="584"/>
      <c r="J23" s="584"/>
      <c r="K23" s="584"/>
      <c r="L23" s="584"/>
      <c r="M23" s="584"/>
      <c r="N23" s="584"/>
      <c r="O23" s="584"/>
      <c r="P23" s="584"/>
      <c r="Q23" s="585"/>
      <c r="R23" s="586">
        <v>149033</v>
      </c>
      <c r="S23" s="587"/>
      <c r="T23" s="587"/>
      <c r="U23" s="587"/>
      <c r="V23" s="587"/>
      <c r="W23" s="587"/>
      <c r="X23" s="587"/>
      <c r="Y23" s="588"/>
      <c r="Z23" s="639">
        <v>0.7</v>
      </c>
      <c r="AA23" s="639"/>
      <c r="AB23" s="639"/>
      <c r="AC23" s="639"/>
      <c r="AD23" s="640">
        <v>13413</v>
      </c>
      <c r="AE23" s="640"/>
      <c r="AF23" s="640"/>
      <c r="AG23" s="640"/>
      <c r="AH23" s="640"/>
      <c r="AI23" s="640"/>
      <c r="AJ23" s="640"/>
      <c r="AK23" s="640"/>
      <c r="AL23" s="609">
        <v>0.1</v>
      </c>
      <c r="AM23" s="641"/>
      <c r="AN23" s="641"/>
      <c r="AO23" s="642"/>
      <c r="AP23" s="680" t="s">
        <v>262</v>
      </c>
      <c r="AQ23" s="687"/>
      <c r="AR23" s="687"/>
      <c r="AS23" s="687"/>
      <c r="AT23" s="687"/>
      <c r="AU23" s="687"/>
      <c r="AV23" s="687"/>
      <c r="AW23" s="687"/>
      <c r="AX23" s="687"/>
      <c r="AY23" s="687"/>
      <c r="AZ23" s="687"/>
      <c r="BA23" s="687"/>
      <c r="BB23" s="687"/>
      <c r="BC23" s="687"/>
      <c r="BD23" s="687"/>
      <c r="BE23" s="687"/>
      <c r="BF23" s="682"/>
      <c r="BG23" s="586" t="s">
        <v>110</v>
      </c>
      <c r="BH23" s="587"/>
      <c r="BI23" s="587"/>
      <c r="BJ23" s="587"/>
      <c r="BK23" s="587"/>
      <c r="BL23" s="587"/>
      <c r="BM23" s="587"/>
      <c r="BN23" s="588"/>
      <c r="BO23" s="639" t="s">
        <v>110</v>
      </c>
      <c r="BP23" s="639"/>
      <c r="BQ23" s="639"/>
      <c r="BR23" s="639"/>
      <c r="BS23" s="592" t="s">
        <v>110</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c r="B24" s="583" t="s">
        <v>268</v>
      </c>
      <c r="C24" s="584"/>
      <c r="D24" s="584"/>
      <c r="E24" s="584"/>
      <c r="F24" s="584"/>
      <c r="G24" s="584"/>
      <c r="H24" s="584"/>
      <c r="I24" s="584"/>
      <c r="J24" s="584"/>
      <c r="K24" s="584"/>
      <c r="L24" s="584"/>
      <c r="M24" s="584"/>
      <c r="N24" s="584"/>
      <c r="O24" s="584"/>
      <c r="P24" s="584"/>
      <c r="Q24" s="585"/>
      <c r="R24" s="586">
        <v>22573</v>
      </c>
      <c r="S24" s="587"/>
      <c r="T24" s="587"/>
      <c r="U24" s="587"/>
      <c r="V24" s="587"/>
      <c r="W24" s="587"/>
      <c r="X24" s="587"/>
      <c r="Y24" s="588"/>
      <c r="Z24" s="639">
        <v>0.1</v>
      </c>
      <c r="AA24" s="639"/>
      <c r="AB24" s="639"/>
      <c r="AC24" s="639"/>
      <c r="AD24" s="640" t="s">
        <v>110</v>
      </c>
      <c r="AE24" s="640"/>
      <c r="AF24" s="640"/>
      <c r="AG24" s="640"/>
      <c r="AH24" s="640"/>
      <c r="AI24" s="640"/>
      <c r="AJ24" s="640"/>
      <c r="AK24" s="640"/>
      <c r="AL24" s="609" t="s">
        <v>110</v>
      </c>
      <c r="AM24" s="641"/>
      <c r="AN24" s="641"/>
      <c r="AO24" s="642"/>
      <c r="AP24" s="680" t="s">
        <v>269</v>
      </c>
      <c r="AQ24" s="687"/>
      <c r="AR24" s="687"/>
      <c r="AS24" s="687"/>
      <c r="AT24" s="687"/>
      <c r="AU24" s="687"/>
      <c r="AV24" s="687"/>
      <c r="AW24" s="687"/>
      <c r="AX24" s="687"/>
      <c r="AY24" s="687"/>
      <c r="AZ24" s="687"/>
      <c r="BA24" s="687"/>
      <c r="BB24" s="687"/>
      <c r="BC24" s="687"/>
      <c r="BD24" s="687"/>
      <c r="BE24" s="687"/>
      <c r="BF24" s="682"/>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7636358</v>
      </c>
      <c r="CS24" s="637"/>
      <c r="CT24" s="637"/>
      <c r="CU24" s="637"/>
      <c r="CV24" s="637"/>
      <c r="CW24" s="637"/>
      <c r="CX24" s="637"/>
      <c r="CY24" s="684"/>
      <c r="CZ24" s="688">
        <v>36.1</v>
      </c>
      <c r="DA24" s="689"/>
      <c r="DB24" s="689"/>
      <c r="DC24" s="690"/>
      <c r="DD24" s="683">
        <v>5407064</v>
      </c>
      <c r="DE24" s="637"/>
      <c r="DF24" s="637"/>
      <c r="DG24" s="637"/>
      <c r="DH24" s="637"/>
      <c r="DI24" s="637"/>
      <c r="DJ24" s="637"/>
      <c r="DK24" s="684"/>
      <c r="DL24" s="683">
        <v>5336391</v>
      </c>
      <c r="DM24" s="637"/>
      <c r="DN24" s="637"/>
      <c r="DO24" s="637"/>
      <c r="DP24" s="637"/>
      <c r="DQ24" s="637"/>
      <c r="DR24" s="637"/>
      <c r="DS24" s="637"/>
      <c r="DT24" s="637"/>
      <c r="DU24" s="637"/>
      <c r="DV24" s="684"/>
      <c r="DW24" s="685">
        <v>40.1</v>
      </c>
      <c r="DX24" s="654"/>
      <c r="DY24" s="654"/>
      <c r="DZ24" s="654"/>
      <c r="EA24" s="654"/>
      <c r="EB24" s="654"/>
      <c r="EC24" s="686"/>
    </row>
    <row r="25" spans="2:133" ht="11.25" customHeight="1">
      <c r="B25" s="583" t="s">
        <v>271</v>
      </c>
      <c r="C25" s="584"/>
      <c r="D25" s="584"/>
      <c r="E25" s="584"/>
      <c r="F25" s="584"/>
      <c r="G25" s="584"/>
      <c r="H25" s="584"/>
      <c r="I25" s="584"/>
      <c r="J25" s="584"/>
      <c r="K25" s="584"/>
      <c r="L25" s="584"/>
      <c r="M25" s="584"/>
      <c r="N25" s="584"/>
      <c r="O25" s="584"/>
      <c r="P25" s="584"/>
      <c r="Q25" s="585"/>
      <c r="R25" s="586">
        <v>2288493</v>
      </c>
      <c r="S25" s="587"/>
      <c r="T25" s="587"/>
      <c r="U25" s="587"/>
      <c r="V25" s="587"/>
      <c r="W25" s="587"/>
      <c r="X25" s="587"/>
      <c r="Y25" s="588"/>
      <c r="Z25" s="639">
        <v>10.1</v>
      </c>
      <c r="AA25" s="639"/>
      <c r="AB25" s="639"/>
      <c r="AC25" s="639"/>
      <c r="AD25" s="640" t="s">
        <v>110</v>
      </c>
      <c r="AE25" s="640"/>
      <c r="AF25" s="640"/>
      <c r="AG25" s="640"/>
      <c r="AH25" s="640"/>
      <c r="AI25" s="640"/>
      <c r="AJ25" s="640"/>
      <c r="AK25" s="640"/>
      <c r="AL25" s="609" t="s">
        <v>110</v>
      </c>
      <c r="AM25" s="641"/>
      <c r="AN25" s="641"/>
      <c r="AO25" s="642"/>
      <c r="AP25" s="680" t="s">
        <v>272</v>
      </c>
      <c r="AQ25" s="687"/>
      <c r="AR25" s="687"/>
      <c r="AS25" s="687"/>
      <c r="AT25" s="687"/>
      <c r="AU25" s="687"/>
      <c r="AV25" s="687"/>
      <c r="AW25" s="687"/>
      <c r="AX25" s="687"/>
      <c r="AY25" s="687"/>
      <c r="AZ25" s="687"/>
      <c r="BA25" s="687"/>
      <c r="BB25" s="687"/>
      <c r="BC25" s="687"/>
      <c r="BD25" s="687"/>
      <c r="BE25" s="687"/>
      <c r="BF25" s="682"/>
      <c r="BG25" s="586" t="s">
        <v>110</v>
      </c>
      <c r="BH25" s="587"/>
      <c r="BI25" s="587"/>
      <c r="BJ25" s="587"/>
      <c r="BK25" s="587"/>
      <c r="BL25" s="587"/>
      <c r="BM25" s="587"/>
      <c r="BN25" s="588"/>
      <c r="BO25" s="639" t="s">
        <v>110</v>
      </c>
      <c r="BP25" s="639"/>
      <c r="BQ25" s="639"/>
      <c r="BR25" s="639"/>
      <c r="BS25" s="592" t="s">
        <v>110</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3392796</v>
      </c>
      <c r="CS25" s="605"/>
      <c r="CT25" s="605"/>
      <c r="CU25" s="605"/>
      <c r="CV25" s="605"/>
      <c r="CW25" s="605"/>
      <c r="CX25" s="605"/>
      <c r="CY25" s="606"/>
      <c r="CZ25" s="589">
        <v>16</v>
      </c>
      <c r="DA25" s="607"/>
      <c r="DB25" s="607"/>
      <c r="DC25" s="608"/>
      <c r="DD25" s="592">
        <v>3243082</v>
      </c>
      <c r="DE25" s="605"/>
      <c r="DF25" s="605"/>
      <c r="DG25" s="605"/>
      <c r="DH25" s="605"/>
      <c r="DI25" s="605"/>
      <c r="DJ25" s="605"/>
      <c r="DK25" s="606"/>
      <c r="DL25" s="592">
        <v>3180156</v>
      </c>
      <c r="DM25" s="605"/>
      <c r="DN25" s="605"/>
      <c r="DO25" s="605"/>
      <c r="DP25" s="605"/>
      <c r="DQ25" s="605"/>
      <c r="DR25" s="605"/>
      <c r="DS25" s="605"/>
      <c r="DT25" s="605"/>
      <c r="DU25" s="605"/>
      <c r="DV25" s="606"/>
      <c r="DW25" s="609">
        <v>23.9</v>
      </c>
      <c r="DX25" s="610"/>
      <c r="DY25" s="610"/>
      <c r="DZ25" s="610"/>
      <c r="EA25" s="610"/>
      <c r="EB25" s="610"/>
      <c r="EC25" s="611"/>
    </row>
    <row r="26" spans="2:133" ht="11.25" customHeight="1">
      <c r="B26" s="677" t="s">
        <v>274</v>
      </c>
      <c r="C26" s="678"/>
      <c r="D26" s="678"/>
      <c r="E26" s="678"/>
      <c r="F26" s="678"/>
      <c r="G26" s="678"/>
      <c r="H26" s="678"/>
      <c r="I26" s="678"/>
      <c r="J26" s="678"/>
      <c r="K26" s="678"/>
      <c r="L26" s="678"/>
      <c r="M26" s="678"/>
      <c r="N26" s="678"/>
      <c r="O26" s="678"/>
      <c r="P26" s="678"/>
      <c r="Q26" s="679"/>
      <c r="R26" s="586" t="s">
        <v>110</v>
      </c>
      <c r="S26" s="587"/>
      <c r="T26" s="587"/>
      <c r="U26" s="587"/>
      <c r="V26" s="587"/>
      <c r="W26" s="587"/>
      <c r="X26" s="587"/>
      <c r="Y26" s="588"/>
      <c r="Z26" s="639" t="s">
        <v>110</v>
      </c>
      <c r="AA26" s="639"/>
      <c r="AB26" s="639"/>
      <c r="AC26" s="639"/>
      <c r="AD26" s="640" t="s">
        <v>110</v>
      </c>
      <c r="AE26" s="640"/>
      <c r="AF26" s="640"/>
      <c r="AG26" s="640"/>
      <c r="AH26" s="640"/>
      <c r="AI26" s="640"/>
      <c r="AJ26" s="640"/>
      <c r="AK26" s="640"/>
      <c r="AL26" s="609" t="s">
        <v>110</v>
      </c>
      <c r="AM26" s="641"/>
      <c r="AN26" s="641"/>
      <c r="AO26" s="642"/>
      <c r="AP26" s="680" t="s">
        <v>275</v>
      </c>
      <c r="AQ26" s="681"/>
      <c r="AR26" s="681"/>
      <c r="AS26" s="681"/>
      <c r="AT26" s="681"/>
      <c r="AU26" s="681"/>
      <c r="AV26" s="681"/>
      <c r="AW26" s="681"/>
      <c r="AX26" s="681"/>
      <c r="AY26" s="681"/>
      <c r="AZ26" s="681"/>
      <c r="BA26" s="681"/>
      <c r="BB26" s="681"/>
      <c r="BC26" s="681"/>
      <c r="BD26" s="681"/>
      <c r="BE26" s="681"/>
      <c r="BF26" s="682"/>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1948303</v>
      </c>
      <c r="CS26" s="587"/>
      <c r="CT26" s="587"/>
      <c r="CU26" s="587"/>
      <c r="CV26" s="587"/>
      <c r="CW26" s="587"/>
      <c r="CX26" s="587"/>
      <c r="CY26" s="588"/>
      <c r="CZ26" s="589">
        <v>9.1999999999999993</v>
      </c>
      <c r="DA26" s="607"/>
      <c r="DB26" s="607"/>
      <c r="DC26" s="608"/>
      <c r="DD26" s="592">
        <v>1850670</v>
      </c>
      <c r="DE26" s="587"/>
      <c r="DF26" s="587"/>
      <c r="DG26" s="587"/>
      <c r="DH26" s="587"/>
      <c r="DI26" s="587"/>
      <c r="DJ26" s="587"/>
      <c r="DK26" s="588"/>
      <c r="DL26" s="592" t="s">
        <v>207</v>
      </c>
      <c r="DM26" s="587"/>
      <c r="DN26" s="587"/>
      <c r="DO26" s="587"/>
      <c r="DP26" s="587"/>
      <c r="DQ26" s="587"/>
      <c r="DR26" s="587"/>
      <c r="DS26" s="587"/>
      <c r="DT26" s="587"/>
      <c r="DU26" s="587"/>
      <c r="DV26" s="588"/>
      <c r="DW26" s="609" t="s">
        <v>207</v>
      </c>
      <c r="DX26" s="610"/>
      <c r="DY26" s="610"/>
      <c r="DZ26" s="610"/>
      <c r="EA26" s="610"/>
      <c r="EB26" s="610"/>
      <c r="EC26" s="611"/>
    </row>
    <row r="27" spans="2:133" ht="11.25" customHeight="1">
      <c r="B27" s="583" t="s">
        <v>277</v>
      </c>
      <c r="C27" s="584"/>
      <c r="D27" s="584"/>
      <c r="E27" s="584"/>
      <c r="F27" s="584"/>
      <c r="G27" s="584"/>
      <c r="H27" s="584"/>
      <c r="I27" s="584"/>
      <c r="J27" s="584"/>
      <c r="K27" s="584"/>
      <c r="L27" s="584"/>
      <c r="M27" s="584"/>
      <c r="N27" s="584"/>
      <c r="O27" s="584"/>
      <c r="P27" s="584"/>
      <c r="Q27" s="585"/>
      <c r="R27" s="586">
        <v>1470418</v>
      </c>
      <c r="S27" s="587"/>
      <c r="T27" s="587"/>
      <c r="U27" s="587"/>
      <c r="V27" s="587"/>
      <c r="W27" s="587"/>
      <c r="X27" s="587"/>
      <c r="Y27" s="588"/>
      <c r="Z27" s="639">
        <v>6.5</v>
      </c>
      <c r="AA27" s="639"/>
      <c r="AB27" s="639"/>
      <c r="AC27" s="639"/>
      <c r="AD27" s="640" t="s">
        <v>110</v>
      </c>
      <c r="AE27" s="640"/>
      <c r="AF27" s="640"/>
      <c r="AG27" s="640"/>
      <c r="AH27" s="640"/>
      <c r="AI27" s="640"/>
      <c r="AJ27" s="640"/>
      <c r="AK27" s="640"/>
      <c r="AL27" s="609" t="s">
        <v>110</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4986488</v>
      </c>
      <c r="BH27" s="587"/>
      <c r="BI27" s="587"/>
      <c r="BJ27" s="587"/>
      <c r="BK27" s="587"/>
      <c r="BL27" s="587"/>
      <c r="BM27" s="587"/>
      <c r="BN27" s="588"/>
      <c r="BO27" s="639">
        <v>100</v>
      </c>
      <c r="BP27" s="639"/>
      <c r="BQ27" s="639"/>
      <c r="BR27" s="639"/>
      <c r="BS27" s="592" t="s">
        <v>110</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2826480</v>
      </c>
      <c r="CS27" s="605"/>
      <c r="CT27" s="605"/>
      <c r="CU27" s="605"/>
      <c r="CV27" s="605"/>
      <c r="CW27" s="605"/>
      <c r="CX27" s="605"/>
      <c r="CY27" s="606"/>
      <c r="CZ27" s="589">
        <v>13.4</v>
      </c>
      <c r="DA27" s="607"/>
      <c r="DB27" s="607"/>
      <c r="DC27" s="608"/>
      <c r="DD27" s="592">
        <v>811822</v>
      </c>
      <c r="DE27" s="605"/>
      <c r="DF27" s="605"/>
      <c r="DG27" s="605"/>
      <c r="DH27" s="605"/>
      <c r="DI27" s="605"/>
      <c r="DJ27" s="605"/>
      <c r="DK27" s="606"/>
      <c r="DL27" s="592">
        <v>810308</v>
      </c>
      <c r="DM27" s="605"/>
      <c r="DN27" s="605"/>
      <c r="DO27" s="605"/>
      <c r="DP27" s="605"/>
      <c r="DQ27" s="605"/>
      <c r="DR27" s="605"/>
      <c r="DS27" s="605"/>
      <c r="DT27" s="605"/>
      <c r="DU27" s="605"/>
      <c r="DV27" s="606"/>
      <c r="DW27" s="609">
        <v>6.1</v>
      </c>
      <c r="DX27" s="610"/>
      <c r="DY27" s="610"/>
      <c r="DZ27" s="610"/>
      <c r="EA27" s="610"/>
      <c r="EB27" s="610"/>
      <c r="EC27" s="611"/>
    </row>
    <row r="28" spans="2:133" ht="11.25" customHeight="1">
      <c r="B28" s="583" t="s">
        <v>280</v>
      </c>
      <c r="C28" s="584"/>
      <c r="D28" s="584"/>
      <c r="E28" s="584"/>
      <c r="F28" s="584"/>
      <c r="G28" s="584"/>
      <c r="H28" s="584"/>
      <c r="I28" s="584"/>
      <c r="J28" s="584"/>
      <c r="K28" s="584"/>
      <c r="L28" s="584"/>
      <c r="M28" s="584"/>
      <c r="N28" s="584"/>
      <c r="O28" s="584"/>
      <c r="P28" s="584"/>
      <c r="Q28" s="585"/>
      <c r="R28" s="586">
        <v>30008</v>
      </c>
      <c r="S28" s="587"/>
      <c r="T28" s="587"/>
      <c r="U28" s="587"/>
      <c r="V28" s="587"/>
      <c r="W28" s="587"/>
      <c r="X28" s="587"/>
      <c r="Y28" s="588"/>
      <c r="Z28" s="639">
        <v>0.1</v>
      </c>
      <c r="AA28" s="639"/>
      <c r="AB28" s="639"/>
      <c r="AC28" s="639"/>
      <c r="AD28" s="640">
        <v>8466</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1417082</v>
      </c>
      <c r="CS28" s="587"/>
      <c r="CT28" s="587"/>
      <c r="CU28" s="587"/>
      <c r="CV28" s="587"/>
      <c r="CW28" s="587"/>
      <c r="CX28" s="587"/>
      <c r="CY28" s="588"/>
      <c r="CZ28" s="589">
        <v>6.7</v>
      </c>
      <c r="DA28" s="607"/>
      <c r="DB28" s="607"/>
      <c r="DC28" s="608"/>
      <c r="DD28" s="592">
        <v>1352160</v>
      </c>
      <c r="DE28" s="587"/>
      <c r="DF28" s="587"/>
      <c r="DG28" s="587"/>
      <c r="DH28" s="587"/>
      <c r="DI28" s="587"/>
      <c r="DJ28" s="587"/>
      <c r="DK28" s="588"/>
      <c r="DL28" s="592">
        <v>1345927</v>
      </c>
      <c r="DM28" s="587"/>
      <c r="DN28" s="587"/>
      <c r="DO28" s="587"/>
      <c r="DP28" s="587"/>
      <c r="DQ28" s="587"/>
      <c r="DR28" s="587"/>
      <c r="DS28" s="587"/>
      <c r="DT28" s="587"/>
      <c r="DU28" s="587"/>
      <c r="DV28" s="588"/>
      <c r="DW28" s="609">
        <v>10.1</v>
      </c>
      <c r="DX28" s="610"/>
      <c r="DY28" s="610"/>
      <c r="DZ28" s="610"/>
      <c r="EA28" s="610"/>
      <c r="EB28" s="610"/>
      <c r="EC28" s="611"/>
    </row>
    <row r="29" spans="2:133" ht="11.25" customHeight="1">
      <c r="B29" s="583" t="s">
        <v>282</v>
      </c>
      <c r="C29" s="584"/>
      <c r="D29" s="584"/>
      <c r="E29" s="584"/>
      <c r="F29" s="584"/>
      <c r="G29" s="584"/>
      <c r="H29" s="584"/>
      <c r="I29" s="584"/>
      <c r="J29" s="584"/>
      <c r="K29" s="584"/>
      <c r="L29" s="584"/>
      <c r="M29" s="584"/>
      <c r="N29" s="584"/>
      <c r="O29" s="584"/>
      <c r="P29" s="584"/>
      <c r="Q29" s="585"/>
      <c r="R29" s="586">
        <v>1933</v>
      </c>
      <c r="S29" s="587"/>
      <c r="T29" s="587"/>
      <c r="U29" s="587"/>
      <c r="V29" s="587"/>
      <c r="W29" s="587"/>
      <c r="X29" s="587"/>
      <c r="Y29" s="588"/>
      <c r="Z29" s="639">
        <v>0</v>
      </c>
      <c r="AA29" s="639"/>
      <c r="AB29" s="639"/>
      <c r="AC29" s="639"/>
      <c r="AD29" s="640" t="s">
        <v>110</v>
      </c>
      <c r="AE29" s="640"/>
      <c r="AF29" s="640"/>
      <c r="AG29" s="640"/>
      <c r="AH29" s="640"/>
      <c r="AI29" s="640"/>
      <c r="AJ29" s="640"/>
      <c r="AK29" s="640"/>
      <c r="AL29" s="609" t="s">
        <v>110</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74"/>
      <c r="BI29" s="674"/>
      <c r="BJ29" s="674"/>
      <c r="BK29" s="674"/>
      <c r="BL29" s="674"/>
      <c r="BM29" s="674"/>
      <c r="BN29" s="674"/>
      <c r="BO29" s="674"/>
      <c r="BP29" s="674"/>
      <c r="BQ29" s="675"/>
      <c r="BR29" s="646" t="s">
        <v>284</v>
      </c>
      <c r="BS29" s="674"/>
      <c r="BT29" s="674"/>
      <c r="BU29" s="674"/>
      <c r="BV29" s="674"/>
      <c r="BW29" s="674"/>
      <c r="BX29" s="674"/>
      <c r="BY29" s="674"/>
      <c r="BZ29" s="674"/>
      <c r="CA29" s="674"/>
      <c r="CB29" s="675"/>
      <c r="CD29" s="656" t="s">
        <v>285</v>
      </c>
      <c r="CE29" s="657"/>
      <c r="CF29" s="623" t="s">
        <v>286</v>
      </c>
      <c r="CG29" s="620"/>
      <c r="CH29" s="620"/>
      <c r="CI29" s="620"/>
      <c r="CJ29" s="620"/>
      <c r="CK29" s="620"/>
      <c r="CL29" s="620"/>
      <c r="CM29" s="620"/>
      <c r="CN29" s="620"/>
      <c r="CO29" s="620"/>
      <c r="CP29" s="620"/>
      <c r="CQ29" s="621"/>
      <c r="CR29" s="586">
        <v>1417082</v>
      </c>
      <c r="CS29" s="605"/>
      <c r="CT29" s="605"/>
      <c r="CU29" s="605"/>
      <c r="CV29" s="605"/>
      <c r="CW29" s="605"/>
      <c r="CX29" s="605"/>
      <c r="CY29" s="606"/>
      <c r="CZ29" s="589">
        <v>6.7</v>
      </c>
      <c r="DA29" s="607"/>
      <c r="DB29" s="607"/>
      <c r="DC29" s="608"/>
      <c r="DD29" s="592">
        <v>1352160</v>
      </c>
      <c r="DE29" s="605"/>
      <c r="DF29" s="605"/>
      <c r="DG29" s="605"/>
      <c r="DH29" s="605"/>
      <c r="DI29" s="605"/>
      <c r="DJ29" s="605"/>
      <c r="DK29" s="606"/>
      <c r="DL29" s="592">
        <v>1345927</v>
      </c>
      <c r="DM29" s="605"/>
      <c r="DN29" s="605"/>
      <c r="DO29" s="605"/>
      <c r="DP29" s="605"/>
      <c r="DQ29" s="605"/>
      <c r="DR29" s="605"/>
      <c r="DS29" s="605"/>
      <c r="DT29" s="605"/>
      <c r="DU29" s="605"/>
      <c r="DV29" s="606"/>
      <c r="DW29" s="609">
        <v>10.1</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200424</v>
      </c>
      <c r="S30" s="587"/>
      <c r="T30" s="587"/>
      <c r="U30" s="587"/>
      <c r="V30" s="587"/>
      <c r="W30" s="587"/>
      <c r="X30" s="587"/>
      <c r="Y30" s="588"/>
      <c r="Z30" s="639">
        <v>0.9</v>
      </c>
      <c r="AA30" s="639"/>
      <c r="AB30" s="639"/>
      <c r="AC30" s="639"/>
      <c r="AD30" s="640" t="s">
        <v>110</v>
      </c>
      <c r="AE30" s="640"/>
      <c r="AF30" s="640"/>
      <c r="AG30" s="640"/>
      <c r="AH30" s="640"/>
      <c r="AI30" s="640"/>
      <c r="AJ30" s="640"/>
      <c r="AK30" s="640"/>
      <c r="AL30" s="609" t="s">
        <v>110</v>
      </c>
      <c r="AM30" s="641"/>
      <c r="AN30" s="641"/>
      <c r="AO30" s="642"/>
      <c r="AP30" s="662" t="s">
        <v>288</v>
      </c>
      <c r="AQ30" s="663"/>
      <c r="AR30" s="663"/>
      <c r="AS30" s="663"/>
      <c r="AT30" s="668" t="s">
        <v>289</v>
      </c>
      <c r="AU30" s="182"/>
      <c r="AV30" s="182"/>
      <c r="AW30" s="182"/>
      <c r="AX30" s="671" t="s">
        <v>168</v>
      </c>
      <c r="AY30" s="672"/>
      <c r="AZ30" s="672"/>
      <c r="BA30" s="672"/>
      <c r="BB30" s="672"/>
      <c r="BC30" s="672"/>
      <c r="BD30" s="672"/>
      <c r="BE30" s="672"/>
      <c r="BF30" s="673"/>
      <c r="BG30" s="652">
        <v>96.8</v>
      </c>
      <c r="BH30" s="653"/>
      <c r="BI30" s="653"/>
      <c r="BJ30" s="653"/>
      <c r="BK30" s="653"/>
      <c r="BL30" s="653"/>
      <c r="BM30" s="654">
        <v>89</v>
      </c>
      <c r="BN30" s="653"/>
      <c r="BO30" s="653"/>
      <c r="BP30" s="653"/>
      <c r="BQ30" s="655"/>
      <c r="BR30" s="652">
        <v>96.8</v>
      </c>
      <c r="BS30" s="653"/>
      <c r="BT30" s="653"/>
      <c r="BU30" s="653"/>
      <c r="BV30" s="653"/>
      <c r="BW30" s="653"/>
      <c r="BX30" s="654">
        <v>88.6</v>
      </c>
      <c r="BY30" s="653"/>
      <c r="BZ30" s="653"/>
      <c r="CA30" s="653"/>
      <c r="CB30" s="655"/>
      <c r="CD30" s="658"/>
      <c r="CE30" s="659"/>
      <c r="CF30" s="623" t="s">
        <v>290</v>
      </c>
      <c r="CG30" s="620"/>
      <c r="CH30" s="620"/>
      <c r="CI30" s="620"/>
      <c r="CJ30" s="620"/>
      <c r="CK30" s="620"/>
      <c r="CL30" s="620"/>
      <c r="CM30" s="620"/>
      <c r="CN30" s="620"/>
      <c r="CO30" s="620"/>
      <c r="CP30" s="620"/>
      <c r="CQ30" s="621"/>
      <c r="CR30" s="586">
        <v>1181359</v>
      </c>
      <c r="CS30" s="587"/>
      <c r="CT30" s="587"/>
      <c r="CU30" s="587"/>
      <c r="CV30" s="587"/>
      <c r="CW30" s="587"/>
      <c r="CX30" s="587"/>
      <c r="CY30" s="588"/>
      <c r="CZ30" s="589">
        <v>5.6</v>
      </c>
      <c r="DA30" s="607"/>
      <c r="DB30" s="607"/>
      <c r="DC30" s="608"/>
      <c r="DD30" s="592">
        <v>1128774</v>
      </c>
      <c r="DE30" s="587"/>
      <c r="DF30" s="587"/>
      <c r="DG30" s="587"/>
      <c r="DH30" s="587"/>
      <c r="DI30" s="587"/>
      <c r="DJ30" s="587"/>
      <c r="DK30" s="588"/>
      <c r="DL30" s="592">
        <v>1122541</v>
      </c>
      <c r="DM30" s="587"/>
      <c r="DN30" s="587"/>
      <c r="DO30" s="587"/>
      <c r="DP30" s="587"/>
      <c r="DQ30" s="587"/>
      <c r="DR30" s="587"/>
      <c r="DS30" s="587"/>
      <c r="DT30" s="587"/>
      <c r="DU30" s="587"/>
      <c r="DV30" s="588"/>
      <c r="DW30" s="609">
        <v>8.4</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2904399</v>
      </c>
      <c r="S31" s="587"/>
      <c r="T31" s="587"/>
      <c r="U31" s="587"/>
      <c r="V31" s="587"/>
      <c r="W31" s="587"/>
      <c r="X31" s="587"/>
      <c r="Y31" s="588"/>
      <c r="Z31" s="639">
        <v>12.9</v>
      </c>
      <c r="AA31" s="639"/>
      <c r="AB31" s="639"/>
      <c r="AC31" s="639"/>
      <c r="AD31" s="640" t="s">
        <v>110</v>
      </c>
      <c r="AE31" s="640"/>
      <c r="AF31" s="640"/>
      <c r="AG31" s="640"/>
      <c r="AH31" s="640"/>
      <c r="AI31" s="640"/>
      <c r="AJ31" s="640"/>
      <c r="AK31" s="640"/>
      <c r="AL31" s="609" t="s">
        <v>110</v>
      </c>
      <c r="AM31" s="641"/>
      <c r="AN31" s="641"/>
      <c r="AO31" s="642"/>
      <c r="AP31" s="664"/>
      <c r="AQ31" s="665"/>
      <c r="AR31" s="665"/>
      <c r="AS31" s="665"/>
      <c r="AT31" s="669"/>
      <c r="AU31" s="181" t="s">
        <v>292</v>
      </c>
      <c r="AV31" s="181"/>
      <c r="AW31" s="181"/>
      <c r="AX31" s="583" t="s">
        <v>293</v>
      </c>
      <c r="AY31" s="584"/>
      <c r="AZ31" s="584"/>
      <c r="BA31" s="584"/>
      <c r="BB31" s="584"/>
      <c r="BC31" s="584"/>
      <c r="BD31" s="584"/>
      <c r="BE31" s="584"/>
      <c r="BF31" s="585"/>
      <c r="BG31" s="650">
        <v>97.2</v>
      </c>
      <c r="BH31" s="605"/>
      <c r="BI31" s="605"/>
      <c r="BJ31" s="605"/>
      <c r="BK31" s="605"/>
      <c r="BL31" s="605"/>
      <c r="BM31" s="641">
        <v>91.5</v>
      </c>
      <c r="BN31" s="651"/>
      <c r="BO31" s="651"/>
      <c r="BP31" s="651"/>
      <c r="BQ31" s="615"/>
      <c r="BR31" s="650">
        <v>97.4</v>
      </c>
      <c r="BS31" s="605"/>
      <c r="BT31" s="605"/>
      <c r="BU31" s="605"/>
      <c r="BV31" s="605"/>
      <c r="BW31" s="605"/>
      <c r="BX31" s="641">
        <v>91.3</v>
      </c>
      <c r="BY31" s="651"/>
      <c r="BZ31" s="651"/>
      <c r="CA31" s="651"/>
      <c r="CB31" s="615"/>
      <c r="CD31" s="658"/>
      <c r="CE31" s="659"/>
      <c r="CF31" s="623" t="s">
        <v>294</v>
      </c>
      <c r="CG31" s="620"/>
      <c r="CH31" s="620"/>
      <c r="CI31" s="620"/>
      <c r="CJ31" s="620"/>
      <c r="CK31" s="620"/>
      <c r="CL31" s="620"/>
      <c r="CM31" s="620"/>
      <c r="CN31" s="620"/>
      <c r="CO31" s="620"/>
      <c r="CP31" s="620"/>
      <c r="CQ31" s="621"/>
      <c r="CR31" s="586">
        <v>235723</v>
      </c>
      <c r="CS31" s="605"/>
      <c r="CT31" s="605"/>
      <c r="CU31" s="605"/>
      <c r="CV31" s="605"/>
      <c r="CW31" s="605"/>
      <c r="CX31" s="605"/>
      <c r="CY31" s="606"/>
      <c r="CZ31" s="589">
        <v>1.1000000000000001</v>
      </c>
      <c r="DA31" s="607"/>
      <c r="DB31" s="607"/>
      <c r="DC31" s="608"/>
      <c r="DD31" s="592">
        <v>223386</v>
      </c>
      <c r="DE31" s="605"/>
      <c r="DF31" s="605"/>
      <c r="DG31" s="605"/>
      <c r="DH31" s="605"/>
      <c r="DI31" s="605"/>
      <c r="DJ31" s="605"/>
      <c r="DK31" s="606"/>
      <c r="DL31" s="592">
        <v>223386</v>
      </c>
      <c r="DM31" s="605"/>
      <c r="DN31" s="605"/>
      <c r="DO31" s="605"/>
      <c r="DP31" s="605"/>
      <c r="DQ31" s="605"/>
      <c r="DR31" s="605"/>
      <c r="DS31" s="605"/>
      <c r="DT31" s="605"/>
      <c r="DU31" s="605"/>
      <c r="DV31" s="606"/>
      <c r="DW31" s="609">
        <v>1.7</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580769</v>
      </c>
      <c r="S32" s="587"/>
      <c r="T32" s="587"/>
      <c r="U32" s="587"/>
      <c r="V32" s="587"/>
      <c r="W32" s="587"/>
      <c r="X32" s="587"/>
      <c r="Y32" s="588"/>
      <c r="Z32" s="639">
        <v>2.6</v>
      </c>
      <c r="AA32" s="639"/>
      <c r="AB32" s="639"/>
      <c r="AC32" s="639"/>
      <c r="AD32" s="640">
        <v>884</v>
      </c>
      <c r="AE32" s="640"/>
      <c r="AF32" s="640"/>
      <c r="AG32" s="640"/>
      <c r="AH32" s="640"/>
      <c r="AI32" s="640"/>
      <c r="AJ32" s="640"/>
      <c r="AK32" s="640"/>
      <c r="AL32" s="609">
        <v>0</v>
      </c>
      <c r="AM32" s="641"/>
      <c r="AN32" s="641"/>
      <c r="AO32" s="642"/>
      <c r="AP32" s="666"/>
      <c r="AQ32" s="667"/>
      <c r="AR32" s="667"/>
      <c r="AS32" s="667"/>
      <c r="AT32" s="670"/>
      <c r="AU32" s="183"/>
      <c r="AV32" s="183"/>
      <c r="AW32" s="183"/>
      <c r="AX32" s="567" t="s">
        <v>296</v>
      </c>
      <c r="AY32" s="568"/>
      <c r="AZ32" s="568"/>
      <c r="BA32" s="568"/>
      <c r="BB32" s="568"/>
      <c r="BC32" s="568"/>
      <c r="BD32" s="568"/>
      <c r="BE32" s="568"/>
      <c r="BF32" s="569"/>
      <c r="BG32" s="649">
        <v>95.7</v>
      </c>
      <c r="BH32" s="571"/>
      <c r="BI32" s="571"/>
      <c r="BJ32" s="571"/>
      <c r="BK32" s="571"/>
      <c r="BL32" s="571"/>
      <c r="BM32" s="634">
        <v>85</v>
      </c>
      <c r="BN32" s="571"/>
      <c r="BO32" s="571"/>
      <c r="BP32" s="571"/>
      <c r="BQ32" s="628"/>
      <c r="BR32" s="649">
        <v>95.6</v>
      </c>
      <c r="BS32" s="571"/>
      <c r="BT32" s="571"/>
      <c r="BU32" s="571"/>
      <c r="BV32" s="571"/>
      <c r="BW32" s="571"/>
      <c r="BX32" s="634">
        <v>84.5</v>
      </c>
      <c r="BY32" s="571"/>
      <c r="BZ32" s="571"/>
      <c r="CA32" s="571"/>
      <c r="CB32" s="628"/>
      <c r="CD32" s="660"/>
      <c r="CE32" s="661"/>
      <c r="CF32" s="623" t="s">
        <v>297</v>
      </c>
      <c r="CG32" s="620"/>
      <c r="CH32" s="620"/>
      <c r="CI32" s="620"/>
      <c r="CJ32" s="620"/>
      <c r="CK32" s="620"/>
      <c r="CL32" s="620"/>
      <c r="CM32" s="620"/>
      <c r="CN32" s="620"/>
      <c r="CO32" s="620"/>
      <c r="CP32" s="620"/>
      <c r="CQ32" s="621"/>
      <c r="CR32" s="586" t="s">
        <v>110</v>
      </c>
      <c r="CS32" s="587"/>
      <c r="CT32" s="587"/>
      <c r="CU32" s="587"/>
      <c r="CV32" s="587"/>
      <c r="CW32" s="587"/>
      <c r="CX32" s="587"/>
      <c r="CY32" s="588"/>
      <c r="CZ32" s="589" t="s">
        <v>110</v>
      </c>
      <c r="DA32" s="607"/>
      <c r="DB32" s="607"/>
      <c r="DC32" s="608"/>
      <c r="DD32" s="592" t="s">
        <v>110</v>
      </c>
      <c r="DE32" s="587"/>
      <c r="DF32" s="587"/>
      <c r="DG32" s="587"/>
      <c r="DH32" s="587"/>
      <c r="DI32" s="587"/>
      <c r="DJ32" s="587"/>
      <c r="DK32" s="588"/>
      <c r="DL32" s="592" t="s">
        <v>110</v>
      </c>
      <c r="DM32" s="587"/>
      <c r="DN32" s="587"/>
      <c r="DO32" s="587"/>
      <c r="DP32" s="587"/>
      <c r="DQ32" s="587"/>
      <c r="DR32" s="587"/>
      <c r="DS32" s="587"/>
      <c r="DT32" s="587"/>
      <c r="DU32" s="587"/>
      <c r="DV32" s="588"/>
      <c r="DW32" s="609" t="s">
        <v>110</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1938566</v>
      </c>
      <c r="S33" s="587"/>
      <c r="T33" s="587"/>
      <c r="U33" s="587"/>
      <c r="V33" s="587"/>
      <c r="W33" s="587"/>
      <c r="X33" s="587"/>
      <c r="Y33" s="588"/>
      <c r="Z33" s="639">
        <v>8.6</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9929182</v>
      </c>
      <c r="CS33" s="605"/>
      <c r="CT33" s="605"/>
      <c r="CU33" s="605"/>
      <c r="CV33" s="605"/>
      <c r="CW33" s="605"/>
      <c r="CX33" s="605"/>
      <c r="CY33" s="606"/>
      <c r="CZ33" s="589">
        <v>47</v>
      </c>
      <c r="DA33" s="607"/>
      <c r="DB33" s="607"/>
      <c r="DC33" s="608"/>
      <c r="DD33" s="592">
        <v>8688518</v>
      </c>
      <c r="DE33" s="605"/>
      <c r="DF33" s="605"/>
      <c r="DG33" s="605"/>
      <c r="DH33" s="605"/>
      <c r="DI33" s="605"/>
      <c r="DJ33" s="605"/>
      <c r="DK33" s="606"/>
      <c r="DL33" s="592">
        <v>6088002</v>
      </c>
      <c r="DM33" s="605"/>
      <c r="DN33" s="605"/>
      <c r="DO33" s="605"/>
      <c r="DP33" s="605"/>
      <c r="DQ33" s="605"/>
      <c r="DR33" s="605"/>
      <c r="DS33" s="605"/>
      <c r="DT33" s="605"/>
      <c r="DU33" s="605"/>
      <c r="DV33" s="606"/>
      <c r="DW33" s="609">
        <v>45.8</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t="s">
        <v>110</v>
      </c>
      <c r="S34" s="587"/>
      <c r="T34" s="587"/>
      <c r="U34" s="587"/>
      <c r="V34" s="587"/>
      <c r="W34" s="587"/>
      <c r="X34" s="587"/>
      <c r="Y34" s="588"/>
      <c r="Z34" s="639" t="s">
        <v>110</v>
      </c>
      <c r="AA34" s="639"/>
      <c r="AB34" s="639"/>
      <c r="AC34" s="639"/>
      <c r="AD34" s="640" t="s">
        <v>110</v>
      </c>
      <c r="AE34" s="640"/>
      <c r="AF34" s="640"/>
      <c r="AG34" s="640"/>
      <c r="AH34" s="640"/>
      <c r="AI34" s="640"/>
      <c r="AJ34" s="640"/>
      <c r="AK34" s="640"/>
      <c r="AL34" s="609" t="s">
        <v>110</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2275054</v>
      </c>
      <c r="CS34" s="587"/>
      <c r="CT34" s="587"/>
      <c r="CU34" s="587"/>
      <c r="CV34" s="587"/>
      <c r="CW34" s="587"/>
      <c r="CX34" s="587"/>
      <c r="CY34" s="588"/>
      <c r="CZ34" s="589">
        <v>10.8</v>
      </c>
      <c r="DA34" s="607"/>
      <c r="DB34" s="607"/>
      <c r="DC34" s="608"/>
      <c r="DD34" s="592">
        <v>1600475</v>
      </c>
      <c r="DE34" s="587"/>
      <c r="DF34" s="587"/>
      <c r="DG34" s="587"/>
      <c r="DH34" s="587"/>
      <c r="DI34" s="587"/>
      <c r="DJ34" s="587"/>
      <c r="DK34" s="588"/>
      <c r="DL34" s="592">
        <v>1406159</v>
      </c>
      <c r="DM34" s="587"/>
      <c r="DN34" s="587"/>
      <c r="DO34" s="587"/>
      <c r="DP34" s="587"/>
      <c r="DQ34" s="587"/>
      <c r="DR34" s="587"/>
      <c r="DS34" s="587"/>
      <c r="DT34" s="587"/>
      <c r="DU34" s="587"/>
      <c r="DV34" s="588"/>
      <c r="DW34" s="609">
        <v>10.6</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v>986766</v>
      </c>
      <c r="S35" s="587"/>
      <c r="T35" s="587"/>
      <c r="U35" s="587"/>
      <c r="V35" s="587"/>
      <c r="W35" s="587"/>
      <c r="X35" s="587"/>
      <c r="Y35" s="588"/>
      <c r="Z35" s="639">
        <v>4.4000000000000004</v>
      </c>
      <c r="AA35" s="639"/>
      <c r="AB35" s="639"/>
      <c r="AC35" s="639"/>
      <c r="AD35" s="640" t="s">
        <v>110</v>
      </c>
      <c r="AE35" s="640"/>
      <c r="AF35" s="640"/>
      <c r="AG35" s="640"/>
      <c r="AH35" s="640"/>
      <c r="AI35" s="640"/>
      <c r="AJ35" s="640"/>
      <c r="AK35" s="640"/>
      <c r="AL35" s="609" t="s">
        <v>110</v>
      </c>
      <c r="AM35" s="641"/>
      <c r="AN35" s="641"/>
      <c r="AO35" s="642"/>
      <c r="AP35" s="186"/>
      <c r="AQ35" s="643" t="s">
        <v>305</v>
      </c>
      <c r="AR35" s="644"/>
      <c r="AS35" s="644"/>
      <c r="AT35" s="644"/>
      <c r="AU35" s="644"/>
      <c r="AV35" s="644"/>
      <c r="AW35" s="644"/>
      <c r="AX35" s="644"/>
      <c r="AY35" s="645"/>
      <c r="AZ35" s="636">
        <v>2858246</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512380</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121089</v>
      </c>
      <c r="CS35" s="605"/>
      <c r="CT35" s="605"/>
      <c r="CU35" s="605"/>
      <c r="CV35" s="605"/>
      <c r="CW35" s="605"/>
      <c r="CX35" s="605"/>
      <c r="CY35" s="606"/>
      <c r="CZ35" s="589">
        <v>0.6</v>
      </c>
      <c r="DA35" s="607"/>
      <c r="DB35" s="607"/>
      <c r="DC35" s="608"/>
      <c r="DD35" s="592">
        <v>101074</v>
      </c>
      <c r="DE35" s="605"/>
      <c r="DF35" s="605"/>
      <c r="DG35" s="605"/>
      <c r="DH35" s="605"/>
      <c r="DI35" s="605"/>
      <c r="DJ35" s="605"/>
      <c r="DK35" s="606"/>
      <c r="DL35" s="592">
        <v>97183</v>
      </c>
      <c r="DM35" s="605"/>
      <c r="DN35" s="605"/>
      <c r="DO35" s="605"/>
      <c r="DP35" s="605"/>
      <c r="DQ35" s="605"/>
      <c r="DR35" s="605"/>
      <c r="DS35" s="605"/>
      <c r="DT35" s="605"/>
      <c r="DU35" s="605"/>
      <c r="DV35" s="606"/>
      <c r="DW35" s="609">
        <v>0.7</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22557185</v>
      </c>
      <c r="S36" s="627"/>
      <c r="T36" s="627"/>
      <c r="U36" s="627"/>
      <c r="V36" s="627"/>
      <c r="W36" s="627"/>
      <c r="X36" s="627"/>
      <c r="Y36" s="630"/>
      <c r="Z36" s="631">
        <v>100</v>
      </c>
      <c r="AA36" s="631"/>
      <c r="AB36" s="631"/>
      <c r="AC36" s="631"/>
      <c r="AD36" s="632">
        <v>12305109</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1071520</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120921</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2803312</v>
      </c>
      <c r="CS36" s="587"/>
      <c r="CT36" s="587"/>
      <c r="CU36" s="587"/>
      <c r="CV36" s="587"/>
      <c r="CW36" s="587"/>
      <c r="CX36" s="587"/>
      <c r="CY36" s="588"/>
      <c r="CZ36" s="589">
        <v>13.3</v>
      </c>
      <c r="DA36" s="607"/>
      <c r="DB36" s="607"/>
      <c r="DC36" s="608"/>
      <c r="DD36" s="592">
        <v>2667293</v>
      </c>
      <c r="DE36" s="587"/>
      <c r="DF36" s="587"/>
      <c r="DG36" s="587"/>
      <c r="DH36" s="587"/>
      <c r="DI36" s="587"/>
      <c r="DJ36" s="587"/>
      <c r="DK36" s="588"/>
      <c r="DL36" s="592">
        <v>2240583</v>
      </c>
      <c r="DM36" s="587"/>
      <c r="DN36" s="587"/>
      <c r="DO36" s="587"/>
      <c r="DP36" s="587"/>
      <c r="DQ36" s="587"/>
      <c r="DR36" s="587"/>
      <c r="DS36" s="587"/>
      <c r="DT36" s="587"/>
      <c r="DU36" s="587"/>
      <c r="DV36" s="588"/>
      <c r="DW36" s="609">
        <v>16.899999999999999</v>
      </c>
      <c r="DX36" s="610"/>
      <c r="DY36" s="610"/>
      <c r="DZ36" s="610"/>
      <c r="EA36" s="610"/>
      <c r="EB36" s="610"/>
      <c r="EC36" s="611"/>
    </row>
    <row r="37" spans="2:133" ht="11.25" customHeight="1">
      <c r="AQ37" s="612" t="s">
        <v>312</v>
      </c>
      <c r="AR37" s="613"/>
      <c r="AS37" s="613"/>
      <c r="AT37" s="613"/>
      <c r="AU37" s="613"/>
      <c r="AV37" s="613"/>
      <c r="AW37" s="613"/>
      <c r="AX37" s="613"/>
      <c r="AY37" s="614"/>
      <c r="AZ37" s="586">
        <v>76815</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7989</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1728620</v>
      </c>
      <c r="CS37" s="605"/>
      <c r="CT37" s="605"/>
      <c r="CU37" s="605"/>
      <c r="CV37" s="605"/>
      <c r="CW37" s="605"/>
      <c r="CX37" s="605"/>
      <c r="CY37" s="606"/>
      <c r="CZ37" s="589">
        <v>8.1999999999999993</v>
      </c>
      <c r="DA37" s="607"/>
      <c r="DB37" s="607"/>
      <c r="DC37" s="608"/>
      <c r="DD37" s="592">
        <v>1725780</v>
      </c>
      <c r="DE37" s="605"/>
      <c r="DF37" s="605"/>
      <c r="DG37" s="605"/>
      <c r="DH37" s="605"/>
      <c r="DI37" s="605"/>
      <c r="DJ37" s="605"/>
      <c r="DK37" s="606"/>
      <c r="DL37" s="592">
        <v>1647436</v>
      </c>
      <c r="DM37" s="605"/>
      <c r="DN37" s="605"/>
      <c r="DO37" s="605"/>
      <c r="DP37" s="605"/>
      <c r="DQ37" s="605"/>
      <c r="DR37" s="605"/>
      <c r="DS37" s="605"/>
      <c r="DT37" s="605"/>
      <c r="DU37" s="605"/>
      <c r="DV37" s="606"/>
      <c r="DW37" s="609">
        <v>12.4</v>
      </c>
      <c r="DX37" s="610"/>
      <c r="DY37" s="610"/>
      <c r="DZ37" s="610"/>
      <c r="EA37" s="610"/>
      <c r="EB37" s="610"/>
      <c r="EC37" s="611"/>
    </row>
    <row r="38" spans="2:133" ht="11.25" customHeight="1">
      <c r="AQ38" s="612" t="s">
        <v>315</v>
      </c>
      <c r="AR38" s="613"/>
      <c r="AS38" s="613"/>
      <c r="AT38" s="613"/>
      <c r="AU38" s="613"/>
      <c r="AV38" s="613"/>
      <c r="AW38" s="613"/>
      <c r="AX38" s="613"/>
      <c r="AY38" s="614"/>
      <c r="AZ38" s="586" t="s">
        <v>316</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14960</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2781431</v>
      </c>
      <c r="CS38" s="587"/>
      <c r="CT38" s="587"/>
      <c r="CU38" s="587"/>
      <c r="CV38" s="587"/>
      <c r="CW38" s="587"/>
      <c r="CX38" s="587"/>
      <c r="CY38" s="588"/>
      <c r="CZ38" s="589">
        <v>13.2</v>
      </c>
      <c r="DA38" s="607"/>
      <c r="DB38" s="607"/>
      <c r="DC38" s="608"/>
      <c r="DD38" s="592">
        <v>2598621</v>
      </c>
      <c r="DE38" s="587"/>
      <c r="DF38" s="587"/>
      <c r="DG38" s="587"/>
      <c r="DH38" s="587"/>
      <c r="DI38" s="587"/>
      <c r="DJ38" s="587"/>
      <c r="DK38" s="588"/>
      <c r="DL38" s="592">
        <v>2328822</v>
      </c>
      <c r="DM38" s="587"/>
      <c r="DN38" s="587"/>
      <c r="DO38" s="587"/>
      <c r="DP38" s="587"/>
      <c r="DQ38" s="587"/>
      <c r="DR38" s="587"/>
      <c r="DS38" s="587"/>
      <c r="DT38" s="587"/>
      <c r="DU38" s="587"/>
      <c r="DV38" s="588"/>
      <c r="DW38" s="609">
        <v>17.5</v>
      </c>
      <c r="DX38" s="610"/>
      <c r="DY38" s="610"/>
      <c r="DZ38" s="610"/>
      <c r="EA38" s="610"/>
      <c r="EB38" s="610"/>
      <c r="EC38" s="611"/>
    </row>
    <row r="39" spans="2:133" ht="11.25" customHeight="1">
      <c r="AQ39" s="612" t="s">
        <v>319</v>
      </c>
      <c r="AR39" s="613"/>
      <c r="AS39" s="613"/>
      <c r="AT39" s="613"/>
      <c r="AU39" s="613"/>
      <c r="AV39" s="613"/>
      <c r="AW39" s="613"/>
      <c r="AX39" s="613"/>
      <c r="AY39" s="614"/>
      <c r="AZ39" s="586" t="s">
        <v>316</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86</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1906217</v>
      </c>
      <c r="CS39" s="605"/>
      <c r="CT39" s="605"/>
      <c r="CU39" s="605"/>
      <c r="CV39" s="605"/>
      <c r="CW39" s="605"/>
      <c r="CX39" s="605"/>
      <c r="CY39" s="606"/>
      <c r="CZ39" s="589">
        <v>9</v>
      </c>
      <c r="DA39" s="607"/>
      <c r="DB39" s="607"/>
      <c r="DC39" s="608"/>
      <c r="DD39" s="592">
        <v>1704500</v>
      </c>
      <c r="DE39" s="605"/>
      <c r="DF39" s="605"/>
      <c r="DG39" s="605"/>
      <c r="DH39" s="605"/>
      <c r="DI39" s="605"/>
      <c r="DJ39" s="605"/>
      <c r="DK39" s="606"/>
      <c r="DL39" s="592" t="s">
        <v>316</v>
      </c>
      <c r="DM39" s="605"/>
      <c r="DN39" s="605"/>
      <c r="DO39" s="605"/>
      <c r="DP39" s="605"/>
      <c r="DQ39" s="605"/>
      <c r="DR39" s="605"/>
      <c r="DS39" s="605"/>
      <c r="DT39" s="605"/>
      <c r="DU39" s="605"/>
      <c r="DV39" s="606"/>
      <c r="DW39" s="609" t="s">
        <v>316</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630674</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92</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42079</v>
      </c>
      <c r="CS40" s="587"/>
      <c r="CT40" s="587"/>
      <c r="CU40" s="587"/>
      <c r="CV40" s="587"/>
      <c r="CW40" s="587"/>
      <c r="CX40" s="587"/>
      <c r="CY40" s="588"/>
      <c r="CZ40" s="589">
        <v>0.2</v>
      </c>
      <c r="DA40" s="607"/>
      <c r="DB40" s="607"/>
      <c r="DC40" s="608"/>
      <c r="DD40" s="592">
        <v>16555</v>
      </c>
      <c r="DE40" s="587"/>
      <c r="DF40" s="587"/>
      <c r="DG40" s="587"/>
      <c r="DH40" s="587"/>
      <c r="DI40" s="587"/>
      <c r="DJ40" s="587"/>
      <c r="DK40" s="588"/>
      <c r="DL40" s="592">
        <v>15255</v>
      </c>
      <c r="DM40" s="587"/>
      <c r="DN40" s="587"/>
      <c r="DO40" s="587"/>
      <c r="DP40" s="587"/>
      <c r="DQ40" s="587"/>
      <c r="DR40" s="587"/>
      <c r="DS40" s="587"/>
      <c r="DT40" s="587"/>
      <c r="DU40" s="587"/>
      <c r="DV40" s="588"/>
      <c r="DW40" s="609">
        <v>0.1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1079237</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246</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3575956</v>
      </c>
      <c r="CS42" s="587"/>
      <c r="CT42" s="587"/>
      <c r="CU42" s="587"/>
      <c r="CV42" s="587"/>
      <c r="CW42" s="587"/>
      <c r="CX42" s="587"/>
      <c r="CY42" s="588"/>
      <c r="CZ42" s="589">
        <v>16.899999999999999</v>
      </c>
      <c r="DA42" s="590"/>
      <c r="DB42" s="590"/>
      <c r="DC42" s="591"/>
      <c r="DD42" s="592">
        <v>1005236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71643</v>
      </c>
      <c r="CS43" s="605"/>
      <c r="CT43" s="605"/>
      <c r="CU43" s="605"/>
      <c r="CV43" s="605"/>
      <c r="CW43" s="605"/>
      <c r="CX43" s="605"/>
      <c r="CY43" s="606"/>
      <c r="CZ43" s="589">
        <v>0.3</v>
      </c>
      <c r="DA43" s="607"/>
      <c r="DB43" s="607"/>
      <c r="DC43" s="608"/>
      <c r="DD43" s="592">
        <v>71643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285</v>
      </c>
      <c r="CE44" s="600"/>
      <c r="CF44" s="583" t="s">
        <v>335</v>
      </c>
      <c r="CG44" s="584"/>
      <c r="CH44" s="584"/>
      <c r="CI44" s="584"/>
      <c r="CJ44" s="584"/>
      <c r="CK44" s="584"/>
      <c r="CL44" s="584"/>
      <c r="CM44" s="584"/>
      <c r="CN44" s="584"/>
      <c r="CO44" s="584"/>
      <c r="CP44" s="584"/>
      <c r="CQ44" s="585"/>
      <c r="CR44" s="586">
        <v>2367536</v>
      </c>
      <c r="CS44" s="587"/>
      <c r="CT44" s="587"/>
      <c r="CU44" s="587"/>
      <c r="CV44" s="587"/>
      <c r="CW44" s="587"/>
      <c r="CX44" s="587"/>
      <c r="CY44" s="588"/>
      <c r="CZ44" s="589">
        <v>11.2</v>
      </c>
      <c r="DA44" s="590"/>
      <c r="DB44" s="590"/>
      <c r="DC44" s="591"/>
      <c r="DD44" s="592">
        <v>890140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514657</v>
      </c>
      <c r="CS45" s="605"/>
      <c r="CT45" s="605"/>
      <c r="CU45" s="605"/>
      <c r="CV45" s="605"/>
      <c r="CW45" s="605"/>
      <c r="CX45" s="605"/>
      <c r="CY45" s="606"/>
      <c r="CZ45" s="589">
        <v>2.4</v>
      </c>
      <c r="DA45" s="607"/>
      <c r="DB45" s="607"/>
      <c r="DC45" s="608"/>
      <c r="DD45" s="592">
        <v>42473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1808427</v>
      </c>
      <c r="CS46" s="587"/>
      <c r="CT46" s="587"/>
      <c r="CU46" s="587"/>
      <c r="CV46" s="587"/>
      <c r="CW46" s="587"/>
      <c r="CX46" s="587"/>
      <c r="CY46" s="588"/>
      <c r="CZ46" s="589">
        <v>8.6</v>
      </c>
      <c r="DA46" s="590"/>
      <c r="DB46" s="590"/>
      <c r="DC46" s="591"/>
      <c r="DD46" s="592">
        <v>835915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1208420</v>
      </c>
      <c r="CS47" s="605"/>
      <c r="CT47" s="605"/>
      <c r="CU47" s="605"/>
      <c r="CV47" s="605"/>
      <c r="CW47" s="605"/>
      <c r="CX47" s="605"/>
      <c r="CY47" s="606"/>
      <c r="CZ47" s="589">
        <v>5.7</v>
      </c>
      <c r="DA47" s="607"/>
      <c r="DB47" s="607"/>
      <c r="DC47" s="608"/>
      <c r="DD47" s="592">
        <v>115096</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316</v>
      </c>
      <c r="CS48" s="587"/>
      <c r="CT48" s="587"/>
      <c r="CU48" s="587"/>
      <c r="CV48" s="587"/>
      <c r="CW48" s="587"/>
      <c r="CX48" s="587"/>
      <c r="CY48" s="588"/>
      <c r="CZ48" s="589" t="s">
        <v>316</v>
      </c>
      <c r="DA48" s="590"/>
      <c r="DB48" s="590"/>
      <c r="DC48" s="591"/>
      <c r="DD48" s="592" t="s">
        <v>316</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340</v>
      </c>
      <c r="CE49" s="568"/>
      <c r="CF49" s="568"/>
      <c r="CG49" s="568"/>
      <c r="CH49" s="568"/>
      <c r="CI49" s="568"/>
      <c r="CJ49" s="568"/>
      <c r="CK49" s="568"/>
      <c r="CL49" s="568"/>
      <c r="CM49" s="568"/>
      <c r="CN49" s="568"/>
      <c r="CO49" s="568"/>
      <c r="CP49" s="568"/>
      <c r="CQ49" s="569"/>
      <c r="CR49" s="570">
        <v>21141496</v>
      </c>
      <c r="CS49" s="571"/>
      <c r="CT49" s="571"/>
      <c r="CU49" s="571"/>
      <c r="CV49" s="571"/>
      <c r="CW49" s="571"/>
      <c r="CX49" s="571"/>
      <c r="CY49" s="572"/>
      <c r="CZ49" s="573">
        <v>100</v>
      </c>
      <c r="DA49" s="574"/>
      <c r="DB49" s="574"/>
      <c r="DC49" s="575"/>
      <c r="DD49" s="576">
        <v>15100818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5" zoomScale="70" zoomScaleNormal="25" zoomScaleSheetLayoutView="70" workbookViewId="0">
      <selection activeCell="AK9" sqref="AK9:AO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363</v>
      </c>
      <c r="C7" s="1047"/>
      <c r="D7" s="1047"/>
      <c r="E7" s="1047"/>
      <c r="F7" s="1047"/>
      <c r="G7" s="1047"/>
      <c r="H7" s="1047"/>
      <c r="I7" s="1047"/>
      <c r="J7" s="1047"/>
      <c r="K7" s="1047"/>
      <c r="L7" s="1047"/>
      <c r="M7" s="1047"/>
      <c r="N7" s="1047"/>
      <c r="O7" s="1047"/>
      <c r="P7" s="1048"/>
      <c r="Q7" s="1100">
        <v>22449</v>
      </c>
      <c r="R7" s="1101"/>
      <c r="S7" s="1101"/>
      <c r="T7" s="1101"/>
      <c r="U7" s="1101"/>
      <c r="V7" s="1101">
        <v>21033</v>
      </c>
      <c r="W7" s="1101"/>
      <c r="X7" s="1101"/>
      <c r="Y7" s="1101"/>
      <c r="Z7" s="1101"/>
      <c r="AA7" s="1101">
        <v>1415</v>
      </c>
      <c r="AB7" s="1101"/>
      <c r="AC7" s="1101"/>
      <c r="AD7" s="1101"/>
      <c r="AE7" s="1102"/>
      <c r="AF7" s="1103">
        <v>815</v>
      </c>
      <c r="AG7" s="1104"/>
      <c r="AH7" s="1104"/>
      <c r="AI7" s="1104"/>
      <c r="AJ7" s="1105"/>
      <c r="AK7" s="1087">
        <v>201</v>
      </c>
      <c r="AL7" s="1088"/>
      <c r="AM7" s="1088"/>
      <c r="AN7" s="1088"/>
      <c r="AO7" s="1088"/>
      <c r="AP7" s="1088">
        <v>18669</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547</v>
      </c>
      <c r="BT7" s="1092"/>
      <c r="BU7" s="1092"/>
      <c r="BV7" s="1092"/>
      <c r="BW7" s="1092"/>
      <c r="BX7" s="1092"/>
      <c r="BY7" s="1092"/>
      <c r="BZ7" s="1092"/>
      <c r="CA7" s="1092"/>
      <c r="CB7" s="1092"/>
      <c r="CC7" s="1092"/>
      <c r="CD7" s="1092"/>
      <c r="CE7" s="1092"/>
      <c r="CF7" s="1092"/>
      <c r="CG7" s="1093"/>
      <c r="CH7" s="1084">
        <v>0</v>
      </c>
      <c r="CI7" s="1085"/>
      <c r="CJ7" s="1085"/>
      <c r="CK7" s="1085"/>
      <c r="CL7" s="1086"/>
      <c r="CM7" s="1084">
        <v>69</v>
      </c>
      <c r="CN7" s="1085"/>
      <c r="CO7" s="1085"/>
      <c r="CP7" s="1085"/>
      <c r="CQ7" s="1086"/>
      <c r="CR7" s="1084">
        <v>50</v>
      </c>
      <c r="CS7" s="1085"/>
      <c r="CT7" s="1085"/>
      <c r="CU7" s="1085"/>
      <c r="CV7" s="1086"/>
      <c r="CW7" s="1084">
        <v>8</v>
      </c>
      <c r="CX7" s="1085"/>
      <c r="CY7" s="1085"/>
      <c r="CZ7" s="1085"/>
      <c r="DA7" s="1086"/>
      <c r="DB7" s="1084" t="s">
        <v>535</v>
      </c>
      <c r="DC7" s="1085"/>
      <c r="DD7" s="1085"/>
      <c r="DE7" s="1085"/>
      <c r="DF7" s="1086"/>
      <c r="DG7" s="1084" t="s">
        <v>535</v>
      </c>
      <c r="DH7" s="1085"/>
      <c r="DI7" s="1085"/>
      <c r="DJ7" s="1085"/>
      <c r="DK7" s="1086"/>
      <c r="DL7" s="1084" t="s">
        <v>535</v>
      </c>
      <c r="DM7" s="1085"/>
      <c r="DN7" s="1085"/>
      <c r="DO7" s="1085"/>
      <c r="DP7" s="1086"/>
      <c r="DQ7" s="1084" t="s">
        <v>535</v>
      </c>
      <c r="DR7" s="1085"/>
      <c r="DS7" s="1085"/>
      <c r="DT7" s="1085"/>
      <c r="DU7" s="1086"/>
      <c r="DV7" s="1111"/>
      <c r="DW7" s="1112"/>
      <c r="DX7" s="1112"/>
      <c r="DY7" s="1112"/>
      <c r="DZ7" s="1113"/>
      <c r="EA7" s="205"/>
    </row>
    <row r="8" spans="1:131" s="206" customFormat="1" ht="26.25" customHeight="1">
      <c r="A8" s="212">
        <v>2</v>
      </c>
      <c r="B8" s="1027" t="s">
        <v>364</v>
      </c>
      <c r="C8" s="1028"/>
      <c r="D8" s="1028"/>
      <c r="E8" s="1028"/>
      <c r="F8" s="1028"/>
      <c r="G8" s="1028"/>
      <c r="H8" s="1028"/>
      <c r="I8" s="1028"/>
      <c r="J8" s="1028"/>
      <c r="K8" s="1028"/>
      <c r="L8" s="1028"/>
      <c r="M8" s="1028"/>
      <c r="N8" s="1028"/>
      <c r="O8" s="1028"/>
      <c r="P8" s="1029"/>
      <c r="Q8" s="1039">
        <v>0</v>
      </c>
      <c r="R8" s="1040"/>
      <c r="S8" s="1040"/>
      <c r="T8" s="1040"/>
      <c r="U8" s="1040"/>
      <c r="V8" s="1040">
        <v>0</v>
      </c>
      <c r="W8" s="1040"/>
      <c r="X8" s="1040"/>
      <c r="Y8" s="1040"/>
      <c r="Z8" s="1040"/>
      <c r="AA8" s="1040">
        <v>0</v>
      </c>
      <c r="AB8" s="1040"/>
      <c r="AC8" s="1040"/>
      <c r="AD8" s="1040"/>
      <c r="AE8" s="1041"/>
      <c r="AF8" s="1033">
        <v>0</v>
      </c>
      <c r="AG8" s="1034"/>
      <c r="AH8" s="1034"/>
      <c r="AI8" s="1034"/>
      <c r="AJ8" s="1035"/>
      <c r="AK8" s="1082">
        <v>0</v>
      </c>
      <c r="AL8" s="1083"/>
      <c r="AM8" s="1083"/>
      <c r="AN8" s="1083"/>
      <c r="AO8" s="1083"/>
      <c r="AP8" s="1083" t="s">
        <v>535</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t="s">
        <v>365</v>
      </c>
      <c r="C9" s="1028"/>
      <c r="D9" s="1028"/>
      <c r="E9" s="1028"/>
      <c r="F9" s="1028"/>
      <c r="G9" s="1028"/>
      <c r="H9" s="1028"/>
      <c r="I9" s="1028"/>
      <c r="J9" s="1028"/>
      <c r="K9" s="1028"/>
      <c r="L9" s="1028"/>
      <c r="M9" s="1028"/>
      <c r="N9" s="1028"/>
      <c r="O9" s="1028"/>
      <c r="P9" s="1029"/>
      <c r="Q9" s="1039">
        <v>155</v>
      </c>
      <c r="R9" s="1040"/>
      <c r="S9" s="1040"/>
      <c r="T9" s="1040"/>
      <c r="U9" s="1040"/>
      <c r="V9" s="1040">
        <v>154</v>
      </c>
      <c r="W9" s="1040"/>
      <c r="X9" s="1040"/>
      <c r="Y9" s="1040"/>
      <c r="Z9" s="1040"/>
      <c r="AA9" s="1040">
        <v>0</v>
      </c>
      <c r="AB9" s="1040"/>
      <c r="AC9" s="1040"/>
      <c r="AD9" s="1040"/>
      <c r="AE9" s="1041"/>
      <c r="AF9" s="1033">
        <v>0</v>
      </c>
      <c r="AG9" s="1034"/>
      <c r="AH9" s="1034"/>
      <c r="AI9" s="1034"/>
      <c r="AJ9" s="1035"/>
      <c r="AK9" s="1082">
        <v>39</v>
      </c>
      <c r="AL9" s="1083"/>
      <c r="AM9" s="1083"/>
      <c r="AN9" s="1083"/>
      <c r="AO9" s="1083"/>
      <c r="AP9" s="1083" t="s">
        <v>536</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4">
        <v>22557</v>
      </c>
      <c r="R23" s="1065"/>
      <c r="S23" s="1065"/>
      <c r="T23" s="1065"/>
      <c r="U23" s="1065"/>
      <c r="V23" s="1065">
        <v>21141</v>
      </c>
      <c r="W23" s="1065"/>
      <c r="X23" s="1065"/>
      <c r="Y23" s="1065"/>
      <c r="Z23" s="1065"/>
      <c r="AA23" s="1065">
        <v>1416</v>
      </c>
      <c r="AB23" s="1065"/>
      <c r="AC23" s="1065"/>
      <c r="AD23" s="1065"/>
      <c r="AE23" s="1066"/>
      <c r="AF23" s="1067">
        <v>816</v>
      </c>
      <c r="AG23" s="1065"/>
      <c r="AH23" s="1065"/>
      <c r="AI23" s="1065"/>
      <c r="AJ23" s="1068"/>
      <c r="AK23" s="1069"/>
      <c r="AL23" s="1070"/>
      <c r="AM23" s="1070"/>
      <c r="AN23" s="1070"/>
      <c r="AO23" s="1070"/>
      <c r="AP23" s="1065">
        <v>18669</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346</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6302</v>
      </c>
      <c r="R28" s="1050"/>
      <c r="S28" s="1050"/>
      <c r="T28" s="1050"/>
      <c r="U28" s="1050"/>
      <c r="V28" s="1050">
        <v>5789</v>
      </c>
      <c r="W28" s="1050"/>
      <c r="X28" s="1050"/>
      <c r="Y28" s="1050"/>
      <c r="Z28" s="1050"/>
      <c r="AA28" s="1050">
        <v>512</v>
      </c>
      <c r="AB28" s="1050"/>
      <c r="AC28" s="1050"/>
      <c r="AD28" s="1050"/>
      <c r="AE28" s="1051"/>
      <c r="AF28" s="1052">
        <v>512</v>
      </c>
      <c r="AG28" s="1050"/>
      <c r="AH28" s="1050"/>
      <c r="AI28" s="1050"/>
      <c r="AJ28" s="1053"/>
      <c r="AK28" s="1054">
        <v>631</v>
      </c>
      <c r="AL28" s="1042"/>
      <c r="AM28" s="1042"/>
      <c r="AN28" s="1042"/>
      <c r="AO28" s="1042"/>
      <c r="AP28" s="1042" t="s">
        <v>535</v>
      </c>
      <c r="AQ28" s="1042"/>
      <c r="AR28" s="1042"/>
      <c r="AS28" s="1042"/>
      <c r="AT28" s="1042"/>
      <c r="AU28" s="1042" t="s">
        <v>536</v>
      </c>
      <c r="AV28" s="1042"/>
      <c r="AW28" s="1042"/>
      <c r="AX28" s="1042"/>
      <c r="AY28" s="1042"/>
      <c r="AZ28" s="1043" t="s">
        <v>536</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380</v>
      </c>
      <c r="C29" s="1028"/>
      <c r="D29" s="1028"/>
      <c r="E29" s="1028"/>
      <c r="F29" s="1028"/>
      <c r="G29" s="1028"/>
      <c r="H29" s="1028"/>
      <c r="I29" s="1028"/>
      <c r="J29" s="1028"/>
      <c r="K29" s="1028"/>
      <c r="L29" s="1028"/>
      <c r="M29" s="1028"/>
      <c r="N29" s="1028"/>
      <c r="O29" s="1028"/>
      <c r="P29" s="1029"/>
      <c r="Q29" s="1039">
        <v>3161</v>
      </c>
      <c r="R29" s="1040"/>
      <c r="S29" s="1040"/>
      <c r="T29" s="1040"/>
      <c r="U29" s="1040"/>
      <c r="V29" s="1040">
        <v>3042</v>
      </c>
      <c r="W29" s="1040"/>
      <c r="X29" s="1040"/>
      <c r="Y29" s="1040"/>
      <c r="Z29" s="1040"/>
      <c r="AA29" s="1040">
        <v>119</v>
      </c>
      <c r="AB29" s="1040"/>
      <c r="AC29" s="1040"/>
      <c r="AD29" s="1040"/>
      <c r="AE29" s="1041"/>
      <c r="AF29" s="1033">
        <v>119</v>
      </c>
      <c r="AG29" s="1034"/>
      <c r="AH29" s="1034"/>
      <c r="AI29" s="1034"/>
      <c r="AJ29" s="1035"/>
      <c r="AK29" s="975">
        <v>476</v>
      </c>
      <c r="AL29" s="965"/>
      <c r="AM29" s="965"/>
      <c r="AN29" s="965"/>
      <c r="AO29" s="965"/>
      <c r="AP29" s="965" t="s">
        <v>535</v>
      </c>
      <c r="AQ29" s="965"/>
      <c r="AR29" s="965"/>
      <c r="AS29" s="965"/>
      <c r="AT29" s="965"/>
      <c r="AU29" s="965" t="s">
        <v>536</v>
      </c>
      <c r="AV29" s="965"/>
      <c r="AW29" s="965"/>
      <c r="AX29" s="965"/>
      <c r="AY29" s="965"/>
      <c r="AZ29" s="1038" t="s">
        <v>535</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381</v>
      </c>
      <c r="C30" s="1028"/>
      <c r="D30" s="1028"/>
      <c r="E30" s="1028"/>
      <c r="F30" s="1028"/>
      <c r="G30" s="1028"/>
      <c r="H30" s="1028"/>
      <c r="I30" s="1028"/>
      <c r="J30" s="1028"/>
      <c r="K30" s="1028"/>
      <c r="L30" s="1028"/>
      <c r="M30" s="1028"/>
      <c r="N30" s="1028"/>
      <c r="O30" s="1028"/>
      <c r="P30" s="1029"/>
      <c r="Q30" s="1039">
        <v>896</v>
      </c>
      <c r="R30" s="1040"/>
      <c r="S30" s="1040"/>
      <c r="T30" s="1040"/>
      <c r="U30" s="1040"/>
      <c r="V30" s="1040">
        <v>886</v>
      </c>
      <c r="W30" s="1040"/>
      <c r="X30" s="1040"/>
      <c r="Y30" s="1040"/>
      <c r="Z30" s="1040"/>
      <c r="AA30" s="1040">
        <v>10</v>
      </c>
      <c r="AB30" s="1040"/>
      <c r="AC30" s="1040"/>
      <c r="AD30" s="1040"/>
      <c r="AE30" s="1041"/>
      <c r="AF30" s="1033">
        <v>10</v>
      </c>
      <c r="AG30" s="1034"/>
      <c r="AH30" s="1034"/>
      <c r="AI30" s="1034"/>
      <c r="AJ30" s="1035"/>
      <c r="AK30" s="975">
        <v>601</v>
      </c>
      <c r="AL30" s="965"/>
      <c r="AM30" s="965"/>
      <c r="AN30" s="965"/>
      <c r="AO30" s="965"/>
      <c r="AP30" s="965" t="s">
        <v>535</v>
      </c>
      <c r="AQ30" s="965"/>
      <c r="AR30" s="965"/>
      <c r="AS30" s="965"/>
      <c r="AT30" s="965"/>
      <c r="AU30" s="965" t="s">
        <v>535</v>
      </c>
      <c r="AV30" s="965"/>
      <c r="AW30" s="965"/>
      <c r="AX30" s="965"/>
      <c r="AY30" s="965"/>
      <c r="AZ30" s="1038" t="s">
        <v>535</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382</v>
      </c>
      <c r="C31" s="1028"/>
      <c r="D31" s="1028"/>
      <c r="E31" s="1028"/>
      <c r="F31" s="1028"/>
      <c r="G31" s="1028"/>
      <c r="H31" s="1028"/>
      <c r="I31" s="1028"/>
      <c r="J31" s="1028"/>
      <c r="K31" s="1028"/>
      <c r="L31" s="1028"/>
      <c r="M31" s="1028"/>
      <c r="N31" s="1028"/>
      <c r="O31" s="1028"/>
      <c r="P31" s="1029"/>
      <c r="Q31" s="1039">
        <v>904</v>
      </c>
      <c r="R31" s="1040"/>
      <c r="S31" s="1040"/>
      <c r="T31" s="1040"/>
      <c r="U31" s="1040"/>
      <c r="V31" s="1040">
        <v>849</v>
      </c>
      <c r="W31" s="1040"/>
      <c r="X31" s="1040"/>
      <c r="Y31" s="1040"/>
      <c r="Z31" s="1040"/>
      <c r="AA31" s="1040">
        <v>55</v>
      </c>
      <c r="AB31" s="1040"/>
      <c r="AC31" s="1040"/>
      <c r="AD31" s="1040"/>
      <c r="AE31" s="1041"/>
      <c r="AF31" s="1033">
        <v>789</v>
      </c>
      <c r="AG31" s="1034"/>
      <c r="AH31" s="1034"/>
      <c r="AI31" s="1034"/>
      <c r="AJ31" s="1035"/>
      <c r="AK31" s="975">
        <v>77</v>
      </c>
      <c r="AL31" s="965"/>
      <c r="AM31" s="965"/>
      <c r="AN31" s="965"/>
      <c r="AO31" s="965"/>
      <c r="AP31" s="965">
        <v>777</v>
      </c>
      <c r="AQ31" s="965"/>
      <c r="AR31" s="965"/>
      <c r="AS31" s="965"/>
      <c r="AT31" s="965"/>
      <c r="AU31" s="965">
        <v>152</v>
      </c>
      <c r="AV31" s="965"/>
      <c r="AW31" s="965"/>
      <c r="AX31" s="965"/>
      <c r="AY31" s="965"/>
      <c r="AZ31" s="1038" t="s">
        <v>536</v>
      </c>
      <c r="BA31" s="1038"/>
      <c r="BB31" s="1038"/>
      <c r="BC31" s="1038"/>
      <c r="BD31" s="1038"/>
      <c r="BE31" s="1022" t="s">
        <v>383</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384</v>
      </c>
      <c r="C32" s="1028"/>
      <c r="D32" s="1028"/>
      <c r="E32" s="1028"/>
      <c r="F32" s="1028"/>
      <c r="G32" s="1028"/>
      <c r="H32" s="1028"/>
      <c r="I32" s="1028"/>
      <c r="J32" s="1028"/>
      <c r="K32" s="1028"/>
      <c r="L32" s="1028"/>
      <c r="M32" s="1028"/>
      <c r="N32" s="1028"/>
      <c r="O32" s="1028"/>
      <c r="P32" s="1029"/>
      <c r="Q32" s="1039">
        <v>8</v>
      </c>
      <c r="R32" s="1040"/>
      <c r="S32" s="1040"/>
      <c r="T32" s="1040"/>
      <c r="U32" s="1040"/>
      <c r="V32" s="1040">
        <v>7</v>
      </c>
      <c r="W32" s="1040"/>
      <c r="X32" s="1040"/>
      <c r="Y32" s="1040"/>
      <c r="Z32" s="1040"/>
      <c r="AA32" s="1040">
        <v>1</v>
      </c>
      <c r="AB32" s="1040"/>
      <c r="AC32" s="1040"/>
      <c r="AD32" s="1040"/>
      <c r="AE32" s="1041"/>
      <c r="AF32" s="1033">
        <v>114</v>
      </c>
      <c r="AG32" s="1034"/>
      <c r="AH32" s="1034"/>
      <c r="AI32" s="1034"/>
      <c r="AJ32" s="1035"/>
      <c r="AK32" s="975" t="s">
        <v>535</v>
      </c>
      <c r="AL32" s="965"/>
      <c r="AM32" s="965"/>
      <c r="AN32" s="965"/>
      <c r="AO32" s="965"/>
      <c r="AP32" s="965" t="s">
        <v>535</v>
      </c>
      <c r="AQ32" s="965"/>
      <c r="AR32" s="965"/>
      <c r="AS32" s="965"/>
      <c r="AT32" s="965"/>
      <c r="AU32" s="965" t="s">
        <v>535</v>
      </c>
      <c r="AV32" s="965"/>
      <c r="AW32" s="965"/>
      <c r="AX32" s="965"/>
      <c r="AY32" s="965"/>
      <c r="AZ32" s="1038" t="s">
        <v>535</v>
      </c>
      <c r="BA32" s="1038"/>
      <c r="BB32" s="1038"/>
      <c r="BC32" s="1038"/>
      <c r="BD32" s="1038"/>
      <c r="BE32" s="1022" t="s">
        <v>383</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385</v>
      </c>
      <c r="C33" s="1028"/>
      <c r="D33" s="1028"/>
      <c r="E33" s="1028"/>
      <c r="F33" s="1028"/>
      <c r="G33" s="1028"/>
      <c r="H33" s="1028"/>
      <c r="I33" s="1028"/>
      <c r="J33" s="1028"/>
      <c r="K33" s="1028"/>
      <c r="L33" s="1028"/>
      <c r="M33" s="1028"/>
      <c r="N33" s="1028"/>
      <c r="O33" s="1028"/>
      <c r="P33" s="1029"/>
      <c r="Q33" s="1039">
        <v>2062</v>
      </c>
      <c r="R33" s="1040"/>
      <c r="S33" s="1040"/>
      <c r="T33" s="1040"/>
      <c r="U33" s="1040"/>
      <c r="V33" s="1040">
        <v>1946</v>
      </c>
      <c r="W33" s="1040"/>
      <c r="X33" s="1040"/>
      <c r="Y33" s="1040"/>
      <c r="Z33" s="1040"/>
      <c r="AA33" s="1040">
        <v>117</v>
      </c>
      <c r="AB33" s="1040"/>
      <c r="AC33" s="1040"/>
      <c r="AD33" s="1040"/>
      <c r="AE33" s="1041"/>
      <c r="AF33" s="1033">
        <v>51</v>
      </c>
      <c r="AG33" s="1034"/>
      <c r="AH33" s="1034"/>
      <c r="AI33" s="1034"/>
      <c r="AJ33" s="1035"/>
      <c r="AK33" s="975">
        <v>766</v>
      </c>
      <c r="AL33" s="965"/>
      <c r="AM33" s="965"/>
      <c r="AN33" s="965"/>
      <c r="AO33" s="965"/>
      <c r="AP33" s="965">
        <v>12185</v>
      </c>
      <c r="AQ33" s="965"/>
      <c r="AR33" s="965"/>
      <c r="AS33" s="965"/>
      <c r="AT33" s="965"/>
      <c r="AU33" s="965">
        <v>12100</v>
      </c>
      <c r="AV33" s="965"/>
      <c r="AW33" s="965"/>
      <c r="AX33" s="965"/>
      <c r="AY33" s="965"/>
      <c r="AZ33" s="1038" t="s">
        <v>535</v>
      </c>
      <c r="BA33" s="1038"/>
      <c r="BB33" s="1038"/>
      <c r="BC33" s="1038"/>
      <c r="BD33" s="1038"/>
      <c r="BE33" s="1022" t="s">
        <v>386</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387</v>
      </c>
      <c r="C34" s="1028"/>
      <c r="D34" s="1028"/>
      <c r="E34" s="1028"/>
      <c r="F34" s="1028"/>
      <c r="G34" s="1028"/>
      <c r="H34" s="1028"/>
      <c r="I34" s="1028"/>
      <c r="J34" s="1028"/>
      <c r="K34" s="1028"/>
      <c r="L34" s="1028"/>
      <c r="M34" s="1028"/>
      <c r="N34" s="1028"/>
      <c r="O34" s="1028"/>
      <c r="P34" s="1029"/>
      <c r="Q34" s="1039">
        <v>537</v>
      </c>
      <c r="R34" s="1040"/>
      <c r="S34" s="1040"/>
      <c r="T34" s="1040"/>
      <c r="U34" s="1040"/>
      <c r="V34" s="1040">
        <v>517</v>
      </c>
      <c r="W34" s="1040"/>
      <c r="X34" s="1040"/>
      <c r="Y34" s="1040"/>
      <c r="Z34" s="1040"/>
      <c r="AA34" s="1040">
        <v>19</v>
      </c>
      <c r="AB34" s="1040"/>
      <c r="AC34" s="1040"/>
      <c r="AD34" s="1040"/>
      <c r="AE34" s="1041"/>
      <c r="AF34" s="1033">
        <v>19</v>
      </c>
      <c r="AG34" s="1034"/>
      <c r="AH34" s="1034"/>
      <c r="AI34" s="1034"/>
      <c r="AJ34" s="1035"/>
      <c r="AK34" s="975">
        <v>306</v>
      </c>
      <c r="AL34" s="965"/>
      <c r="AM34" s="965"/>
      <c r="AN34" s="965"/>
      <c r="AO34" s="965"/>
      <c r="AP34" s="965">
        <v>2505</v>
      </c>
      <c r="AQ34" s="965"/>
      <c r="AR34" s="965"/>
      <c r="AS34" s="965"/>
      <c r="AT34" s="965"/>
      <c r="AU34" s="965">
        <v>2505</v>
      </c>
      <c r="AV34" s="965"/>
      <c r="AW34" s="965"/>
      <c r="AX34" s="965"/>
      <c r="AY34" s="965"/>
      <c r="AZ34" s="1038" t="s">
        <v>535</v>
      </c>
      <c r="BA34" s="1038"/>
      <c r="BB34" s="1038"/>
      <c r="BC34" s="1038"/>
      <c r="BD34" s="1038"/>
      <c r="BE34" s="1022" t="s">
        <v>386</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5"/>
      <c r="AL35" s="965"/>
      <c r="AM35" s="965"/>
      <c r="AN35" s="965"/>
      <c r="AO35" s="965"/>
      <c r="AP35" s="965"/>
      <c r="AQ35" s="965"/>
      <c r="AR35" s="965"/>
      <c r="AS35" s="965"/>
      <c r="AT35" s="965"/>
      <c r="AU35" s="965"/>
      <c r="AV35" s="965"/>
      <c r="AW35" s="965"/>
      <c r="AX35" s="965"/>
      <c r="AY35" s="965"/>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5"/>
      <c r="AL36" s="965"/>
      <c r="AM36" s="965"/>
      <c r="AN36" s="965"/>
      <c r="AO36" s="965"/>
      <c r="AP36" s="965"/>
      <c r="AQ36" s="965"/>
      <c r="AR36" s="965"/>
      <c r="AS36" s="965"/>
      <c r="AT36" s="965"/>
      <c r="AU36" s="965"/>
      <c r="AV36" s="965"/>
      <c r="AW36" s="965"/>
      <c r="AX36" s="965"/>
      <c r="AY36" s="965"/>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5"/>
      <c r="AL37" s="965"/>
      <c r="AM37" s="965"/>
      <c r="AN37" s="965"/>
      <c r="AO37" s="965"/>
      <c r="AP37" s="965"/>
      <c r="AQ37" s="965"/>
      <c r="AR37" s="965"/>
      <c r="AS37" s="965"/>
      <c r="AT37" s="965"/>
      <c r="AU37" s="965"/>
      <c r="AV37" s="965"/>
      <c r="AW37" s="965"/>
      <c r="AX37" s="965"/>
      <c r="AY37" s="965"/>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5"/>
      <c r="AL38" s="965"/>
      <c r="AM38" s="965"/>
      <c r="AN38" s="965"/>
      <c r="AO38" s="965"/>
      <c r="AP38" s="965"/>
      <c r="AQ38" s="965"/>
      <c r="AR38" s="965"/>
      <c r="AS38" s="965"/>
      <c r="AT38" s="965"/>
      <c r="AU38" s="965"/>
      <c r="AV38" s="965"/>
      <c r="AW38" s="965"/>
      <c r="AX38" s="965"/>
      <c r="AY38" s="965"/>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5"/>
      <c r="AL39" s="965"/>
      <c r="AM39" s="965"/>
      <c r="AN39" s="965"/>
      <c r="AO39" s="965"/>
      <c r="AP39" s="965"/>
      <c r="AQ39" s="965"/>
      <c r="AR39" s="965"/>
      <c r="AS39" s="965"/>
      <c r="AT39" s="965"/>
      <c r="AU39" s="965"/>
      <c r="AV39" s="965"/>
      <c r="AW39" s="965"/>
      <c r="AX39" s="965"/>
      <c r="AY39" s="965"/>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5"/>
      <c r="AL40" s="965"/>
      <c r="AM40" s="965"/>
      <c r="AN40" s="965"/>
      <c r="AO40" s="965"/>
      <c r="AP40" s="965"/>
      <c r="AQ40" s="965"/>
      <c r="AR40" s="965"/>
      <c r="AS40" s="965"/>
      <c r="AT40" s="965"/>
      <c r="AU40" s="965"/>
      <c r="AV40" s="965"/>
      <c r="AW40" s="965"/>
      <c r="AX40" s="965"/>
      <c r="AY40" s="965"/>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5"/>
      <c r="AL41" s="965"/>
      <c r="AM41" s="965"/>
      <c r="AN41" s="965"/>
      <c r="AO41" s="965"/>
      <c r="AP41" s="965"/>
      <c r="AQ41" s="965"/>
      <c r="AR41" s="965"/>
      <c r="AS41" s="965"/>
      <c r="AT41" s="965"/>
      <c r="AU41" s="965"/>
      <c r="AV41" s="965"/>
      <c r="AW41" s="965"/>
      <c r="AX41" s="965"/>
      <c r="AY41" s="965"/>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5"/>
      <c r="AL42" s="965"/>
      <c r="AM42" s="965"/>
      <c r="AN42" s="965"/>
      <c r="AO42" s="965"/>
      <c r="AP42" s="965"/>
      <c r="AQ42" s="965"/>
      <c r="AR42" s="965"/>
      <c r="AS42" s="965"/>
      <c r="AT42" s="965"/>
      <c r="AU42" s="965"/>
      <c r="AV42" s="965"/>
      <c r="AW42" s="965"/>
      <c r="AX42" s="965"/>
      <c r="AY42" s="965"/>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5"/>
      <c r="AL43" s="965"/>
      <c r="AM43" s="965"/>
      <c r="AN43" s="965"/>
      <c r="AO43" s="965"/>
      <c r="AP43" s="965"/>
      <c r="AQ43" s="965"/>
      <c r="AR43" s="965"/>
      <c r="AS43" s="965"/>
      <c r="AT43" s="965"/>
      <c r="AU43" s="965"/>
      <c r="AV43" s="965"/>
      <c r="AW43" s="965"/>
      <c r="AX43" s="965"/>
      <c r="AY43" s="965"/>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5"/>
      <c r="AL44" s="965"/>
      <c r="AM44" s="965"/>
      <c r="AN44" s="965"/>
      <c r="AO44" s="965"/>
      <c r="AP44" s="965"/>
      <c r="AQ44" s="965"/>
      <c r="AR44" s="965"/>
      <c r="AS44" s="965"/>
      <c r="AT44" s="965"/>
      <c r="AU44" s="965"/>
      <c r="AV44" s="965"/>
      <c r="AW44" s="965"/>
      <c r="AX44" s="965"/>
      <c r="AY44" s="965"/>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5"/>
      <c r="AL45" s="965"/>
      <c r="AM45" s="965"/>
      <c r="AN45" s="965"/>
      <c r="AO45" s="965"/>
      <c r="AP45" s="965"/>
      <c r="AQ45" s="965"/>
      <c r="AR45" s="965"/>
      <c r="AS45" s="965"/>
      <c r="AT45" s="965"/>
      <c r="AU45" s="965"/>
      <c r="AV45" s="965"/>
      <c r="AW45" s="965"/>
      <c r="AX45" s="965"/>
      <c r="AY45" s="965"/>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5"/>
      <c r="AL46" s="965"/>
      <c r="AM46" s="965"/>
      <c r="AN46" s="965"/>
      <c r="AO46" s="965"/>
      <c r="AP46" s="965"/>
      <c r="AQ46" s="965"/>
      <c r="AR46" s="965"/>
      <c r="AS46" s="965"/>
      <c r="AT46" s="965"/>
      <c r="AU46" s="965"/>
      <c r="AV46" s="965"/>
      <c r="AW46" s="965"/>
      <c r="AX46" s="965"/>
      <c r="AY46" s="965"/>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5"/>
      <c r="AL47" s="965"/>
      <c r="AM47" s="965"/>
      <c r="AN47" s="965"/>
      <c r="AO47" s="965"/>
      <c r="AP47" s="965"/>
      <c r="AQ47" s="965"/>
      <c r="AR47" s="965"/>
      <c r="AS47" s="965"/>
      <c r="AT47" s="965"/>
      <c r="AU47" s="965"/>
      <c r="AV47" s="965"/>
      <c r="AW47" s="965"/>
      <c r="AX47" s="965"/>
      <c r="AY47" s="965"/>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5"/>
      <c r="AL48" s="965"/>
      <c r="AM48" s="965"/>
      <c r="AN48" s="965"/>
      <c r="AO48" s="965"/>
      <c r="AP48" s="965"/>
      <c r="AQ48" s="965"/>
      <c r="AR48" s="965"/>
      <c r="AS48" s="965"/>
      <c r="AT48" s="965"/>
      <c r="AU48" s="965"/>
      <c r="AV48" s="965"/>
      <c r="AW48" s="965"/>
      <c r="AX48" s="965"/>
      <c r="AY48" s="965"/>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5"/>
      <c r="AL49" s="965"/>
      <c r="AM49" s="965"/>
      <c r="AN49" s="965"/>
      <c r="AO49" s="965"/>
      <c r="AP49" s="965"/>
      <c r="AQ49" s="965"/>
      <c r="AR49" s="965"/>
      <c r="AS49" s="965"/>
      <c r="AT49" s="965"/>
      <c r="AU49" s="965"/>
      <c r="AV49" s="965"/>
      <c r="AW49" s="965"/>
      <c r="AX49" s="965"/>
      <c r="AY49" s="965"/>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388</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38" t="s">
        <v>389</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8"/>
      <c r="AF63" s="1019">
        <v>1615</v>
      </c>
      <c r="AG63" s="953"/>
      <c r="AH63" s="953"/>
      <c r="AI63" s="953"/>
      <c r="AJ63" s="1020"/>
      <c r="AK63" s="1021"/>
      <c r="AL63" s="957"/>
      <c r="AM63" s="957"/>
      <c r="AN63" s="957"/>
      <c r="AO63" s="957"/>
      <c r="AP63" s="953">
        <v>15467</v>
      </c>
      <c r="AQ63" s="953"/>
      <c r="AR63" s="953"/>
      <c r="AS63" s="953"/>
      <c r="AT63" s="953"/>
      <c r="AU63" s="953">
        <v>14756</v>
      </c>
      <c r="AV63" s="953"/>
      <c r="AW63" s="953"/>
      <c r="AX63" s="953"/>
      <c r="AY63" s="953"/>
      <c r="AZ63" s="1015"/>
      <c r="BA63" s="1015"/>
      <c r="BB63" s="1015"/>
      <c r="BC63" s="1015"/>
      <c r="BD63" s="1015"/>
      <c r="BE63" s="954"/>
      <c r="BF63" s="954"/>
      <c r="BG63" s="954"/>
      <c r="BH63" s="954"/>
      <c r="BI63" s="955"/>
      <c r="BJ63" s="1016" t="s">
        <v>110</v>
      </c>
      <c r="BK63" s="945"/>
      <c r="BL63" s="945"/>
      <c r="BM63" s="945"/>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391</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392</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thickBot="1">
      <c r="A68" s="209">
        <v>1</v>
      </c>
      <c r="B68" s="983" t="s">
        <v>537</v>
      </c>
      <c r="C68" s="978"/>
      <c r="D68" s="978"/>
      <c r="E68" s="978"/>
      <c r="F68" s="978"/>
      <c r="G68" s="978"/>
      <c r="H68" s="978"/>
      <c r="I68" s="978"/>
      <c r="J68" s="978"/>
      <c r="K68" s="978"/>
      <c r="L68" s="978"/>
      <c r="M68" s="978"/>
      <c r="N68" s="978"/>
      <c r="O68" s="978"/>
      <c r="P68" s="979"/>
      <c r="Q68" s="984">
        <v>30422</v>
      </c>
      <c r="R68" s="980"/>
      <c r="S68" s="980"/>
      <c r="T68" s="980"/>
      <c r="U68" s="980"/>
      <c r="V68" s="980">
        <v>30397</v>
      </c>
      <c r="W68" s="980"/>
      <c r="X68" s="980"/>
      <c r="Y68" s="980"/>
      <c r="Z68" s="980"/>
      <c r="AA68" s="980">
        <v>26</v>
      </c>
      <c r="AB68" s="980"/>
      <c r="AC68" s="980"/>
      <c r="AD68" s="980"/>
      <c r="AE68" s="980"/>
      <c r="AF68" s="980">
        <v>26</v>
      </c>
      <c r="AG68" s="980"/>
      <c r="AH68" s="980"/>
      <c r="AI68" s="980"/>
      <c r="AJ68" s="980"/>
      <c r="AK68" s="980">
        <v>740</v>
      </c>
      <c r="AL68" s="980"/>
      <c r="AM68" s="980"/>
      <c r="AN68" s="980"/>
      <c r="AO68" s="980"/>
      <c r="AP68" s="980" t="s">
        <v>535</v>
      </c>
      <c r="AQ68" s="980"/>
      <c r="AR68" s="980"/>
      <c r="AS68" s="980"/>
      <c r="AT68" s="980"/>
      <c r="AU68" s="980" t="s">
        <v>535</v>
      </c>
      <c r="AV68" s="980"/>
      <c r="AW68" s="980"/>
      <c r="AX68" s="980"/>
      <c r="AY68" s="980"/>
      <c r="AZ68" s="981"/>
      <c r="BA68" s="981"/>
      <c r="BB68" s="981"/>
      <c r="BC68" s="981"/>
      <c r="BD68" s="982"/>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41.25" customHeight="1" thickTop="1">
      <c r="A69" s="212">
        <v>2</v>
      </c>
      <c r="B69" s="977" t="s">
        <v>538</v>
      </c>
      <c r="C69" s="978"/>
      <c r="D69" s="978"/>
      <c r="E69" s="978"/>
      <c r="F69" s="978"/>
      <c r="G69" s="978"/>
      <c r="H69" s="978"/>
      <c r="I69" s="978"/>
      <c r="J69" s="978"/>
      <c r="K69" s="978"/>
      <c r="L69" s="978"/>
      <c r="M69" s="978"/>
      <c r="N69" s="978"/>
      <c r="O69" s="978"/>
      <c r="P69" s="979"/>
      <c r="Q69" s="971">
        <v>221</v>
      </c>
      <c r="R69" s="965"/>
      <c r="S69" s="965"/>
      <c r="T69" s="965"/>
      <c r="U69" s="965"/>
      <c r="V69" s="965">
        <v>221</v>
      </c>
      <c r="W69" s="965"/>
      <c r="X69" s="965"/>
      <c r="Y69" s="965"/>
      <c r="Z69" s="965"/>
      <c r="AA69" s="965">
        <v>1</v>
      </c>
      <c r="AB69" s="965"/>
      <c r="AC69" s="965"/>
      <c r="AD69" s="965"/>
      <c r="AE69" s="965"/>
      <c r="AF69" s="965">
        <v>1</v>
      </c>
      <c r="AG69" s="965"/>
      <c r="AH69" s="965"/>
      <c r="AI69" s="965"/>
      <c r="AJ69" s="965"/>
      <c r="AK69" s="965">
        <v>57</v>
      </c>
      <c r="AL69" s="965"/>
      <c r="AM69" s="965"/>
      <c r="AN69" s="965"/>
      <c r="AO69" s="965"/>
      <c r="AP69" s="965" t="s">
        <v>535</v>
      </c>
      <c r="AQ69" s="965"/>
      <c r="AR69" s="965"/>
      <c r="AS69" s="965"/>
      <c r="AT69" s="965"/>
      <c r="AU69" s="965" t="s">
        <v>535</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539</v>
      </c>
      <c r="C70" s="969"/>
      <c r="D70" s="969"/>
      <c r="E70" s="969"/>
      <c r="F70" s="969"/>
      <c r="G70" s="969"/>
      <c r="H70" s="969"/>
      <c r="I70" s="969"/>
      <c r="J70" s="969"/>
      <c r="K70" s="969"/>
      <c r="L70" s="969"/>
      <c r="M70" s="969"/>
      <c r="N70" s="969"/>
      <c r="O70" s="969"/>
      <c r="P70" s="970"/>
      <c r="Q70" s="971">
        <v>511</v>
      </c>
      <c r="R70" s="965"/>
      <c r="S70" s="965"/>
      <c r="T70" s="965"/>
      <c r="U70" s="965"/>
      <c r="V70" s="965">
        <v>343</v>
      </c>
      <c r="W70" s="965"/>
      <c r="X70" s="965"/>
      <c r="Y70" s="965"/>
      <c r="Z70" s="965"/>
      <c r="AA70" s="965">
        <v>168</v>
      </c>
      <c r="AB70" s="965"/>
      <c r="AC70" s="965"/>
      <c r="AD70" s="965"/>
      <c r="AE70" s="965"/>
      <c r="AF70" s="965">
        <v>168</v>
      </c>
      <c r="AG70" s="965"/>
      <c r="AH70" s="965"/>
      <c r="AI70" s="965"/>
      <c r="AJ70" s="965"/>
      <c r="AK70" s="965" t="s">
        <v>536</v>
      </c>
      <c r="AL70" s="965"/>
      <c r="AM70" s="965"/>
      <c r="AN70" s="965"/>
      <c r="AO70" s="965"/>
      <c r="AP70" s="965" t="s">
        <v>535</v>
      </c>
      <c r="AQ70" s="965"/>
      <c r="AR70" s="965"/>
      <c r="AS70" s="965"/>
      <c r="AT70" s="965"/>
      <c r="AU70" s="965" t="s">
        <v>536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41.25" customHeight="1">
      <c r="A71" s="212">
        <v>4</v>
      </c>
      <c r="B71" s="972" t="s">
        <v>540</v>
      </c>
      <c r="C71" s="969"/>
      <c r="D71" s="969"/>
      <c r="E71" s="969"/>
      <c r="F71" s="969"/>
      <c r="G71" s="969"/>
      <c r="H71" s="969"/>
      <c r="I71" s="969"/>
      <c r="J71" s="969"/>
      <c r="K71" s="969"/>
      <c r="L71" s="969"/>
      <c r="M71" s="969"/>
      <c r="N71" s="969"/>
      <c r="O71" s="969"/>
      <c r="P71" s="970"/>
      <c r="Q71" s="971">
        <v>813</v>
      </c>
      <c r="R71" s="965"/>
      <c r="S71" s="965"/>
      <c r="T71" s="965"/>
      <c r="U71" s="965"/>
      <c r="V71" s="965">
        <v>808</v>
      </c>
      <c r="W71" s="965"/>
      <c r="X71" s="965"/>
      <c r="Y71" s="965"/>
      <c r="Z71" s="965"/>
      <c r="AA71" s="965">
        <v>5</v>
      </c>
      <c r="AB71" s="965"/>
      <c r="AC71" s="965"/>
      <c r="AD71" s="965"/>
      <c r="AE71" s="965"/>
      <c r="AF71" s="965">
        <v>5</v>
      </c>
      <c r="AG71" s="965"/>
      <c r="AH71" s="965"/>
      <c r="AI71" s="965"/>
      <c r="AJ71" s="965"/>
      <c r="AK71" s="965" t="s">
        <v>535</v>
      </c>
      <c r="AL71" s="965"/>
      <c r="AM71" s="965"/>
      <c r="AN71" s="965"/>
      <c r="AO71" s="965"/>
      <c r="AP71" s="965" t="s">
        <v>535</v>
      </c>
      <c r="AQ71" s="965"/>
      <c r="AR71" s="965"/>
      <c r="AS71" s="965"/>
      <c r="AT71" s="965"/>
      <c r="AU71" s="965" t="s">
        <v>535</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41.25" customHeight="1">
      <c r="A72" s="212">
        <v>5</v>
      </c>
      <c r="B72" s="972" t="s">
        <v>541</v>
      </c>
      <c r="C72" s="969"/>
      <c r="D72" s="969"/>
      <c r="E72" s="969"/>
      <c r="F72" s="969"/>
      <c r="G72" s="969"/>
      <c r="H72" s="969"/>
      <c r="I72" s="969"/>
      <c r="J72" s="969"/>
      <c r="K72" s="969"/>
      <c r="L72" s="969"/>
      <c r="M72" s="969"/>
      <c r="N72" s="969"/>
      <c r="O72" s="969"/>
      <c r="P72" s="970"/>
      <c r="Q72" s="971">
        <v>280749</v>
      </c>
      <c r="R72" s="965"/>
      <c r="S72" s="965"/>
      <c r="T72" s="965"/>
      <c r="U72" s="965"/>
      <c r="V72" s="965">
        <v>275112</v>
      </c>
      <c r="W72" s="965"/>
      <c r="X72" s="965"/>
      <c r="Y72" s="965"/>
      <c r="Z72" s="965"/>
      <c r="AA72" s="965">
        <v>5638</v>
      </c>
      <c r="AB72" s="965"/>
      <c r="AC72" s="965"/>
      <c r="AD72" s="965"/>
      <c r="AE72" s="965"/>
      <c r="AF72" s="965">
        <v>5638</v>
      </c>
      <c r="AG72" s="965"/>
      <c r="AH72" s="965"/>
      <c r="AI72" s="965"/>
      <c r="AJ72" s="965"/>
      <c r="AK72" s="965">
        <v>2361</v>
      </c>
      <c r="AL72" s="965"/>
      <c r="AM72" s="965"/>
      <c r="AN72" s="965"/>
      <c r="AO72" s="965"/>
      <c r="AP72" s="965" t="s">
        <v>536</v>
      </c>
      <c r="AQ72" s="965"/>
      <c r="AR72" s="965"/>
      <c r="AS72" s="965"/>
      <c r="AT72" s="965"/>
      <c r="AU72" s="965" t="s">
        <v>535</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72" t="s">
        <v>542</v>
      </c>
      <c r="C73" s="969"/>
      <c r="D73" s="969"/>
      <c r="E73" s="969"/>
      <c r="F73" s="969"/>
      <c r="G73" s="969"/>
      <c r="H73" s="969"/>
      <c r="I73" s="969"/>
      <c r="J73" s="969"/>
      <c r="K73" s="969"/>
      <c r="L73" s="969"/>
      <c r="M73" s="969"/>
      <c r="N73" s="969"/>
      <c r="O73" s="969"/>
      <c r="P73" s="970"/>
      <c r="Q73" s="971">
        <v>810</v>
      </c>
      <c r="R73" s="965"/>
      <c r="S73" s="965"/>
      <c r="T73" s="965"/>
      <c r="U73" s="965"/>
      <c r="V73" s="965">
        <v>790</v>
      </c>
      <c r="W73" s="965"/>
      <c r="X73" s="965"/>
      <c r="Y73" s="965"/>
      <c r="Z73" s="965"/>
      <c r="AA73" s="965">
        <v>20</v>
      </c>
      <c r="AB73" s="965"/>
      <c r="AC73" s="965"/>
      <c r="AD73" s="965"/>
      <c r="AE73" s="965"/>
      <c r="AF73" s="965">
        <v>20</v>
      </c>
      <c r="AG73" s="965"/>
      <c r="AH73" s="965"/>
      <c r="AI73" s="965"/>
      <c r="AJ73" s="965"/>
      <c r="AK73" s="965">
        <v>102</v>
      </c>
      <c r="AL73" s="965"/>
      <c r="AM73" s="965"/>
      <c r="AN73" s="965"/>
      <c r="AO73" s="965"/>
      <c r="AP73" s="965">
        <v>679</v>
      </c>
      <c r="AQ73" s="965"/>
      <c r="AR73" s="965"/>
      <c r="AS73" s="965"/>
      <c r="AT73" s="965"/>
      <c r="AU73" s="965">
        <v>146</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543</v>
      </c>
      <c r="C74" s="969"/>
      <c r="D74" s="969"/>
      <c r="E74" s="969"/>
      <c r="F74" s="969"/>
      <c r="G74" s="969"/>
      <c r="H74" s="969"/>
      <c r="I74" s="969"/>
      <c r="J74" s="969"/>
      <c r="K74" s="969"/>
      <c r="L74" s="969"/>
      <c r="M74" s="969"/>
      <c r="N74" s="969"/>
      <c r="O74" s="969"/>
      <c r="P74" s="970"/>
      <c r="Q74" s="971">
        <v>1607</v>
      </c>
      <c r="R74" s="965"/>
      <c r="S74" s="965"/>
      <c r="T74" s="965"/>
      <c r="U74" s="965"/>
      <c r="V74" s="965">
        <v>1517</v>
      </c>
      <c r="W74" s="965"/>
      <c r="X74" s="965"/>
      <c r="Y74" s="965"/>
      <c r="Z74" s="965"/>
      <c r="AA74" s="965">
        <v>90</v>
      </c>
      <c r="AB74" s="965"/>
      <c r="AC74" s="965"/>
      <c r="AD74" s="965"/>
      <c r="AE74" s="965"/>
      <c r="AF74" s="965">
        <v>90</v>
      </c>
      <c r="AG74" s="965"/>
      <c r="AH74" s="965"/>
      <c r="AI74" s="965"/>
      <c r="AJ74" s="965"/>
      <c r="AK74" s="965" t="s">
        <v>535</v>
      </c>
      <c r="AL74" s="965"/>
      <c r="AM74" s="965"/>
      <c r="AN74" s="965"/>
      <c r="AO74" s="965"/>
      <c r="AP74" s="965">
        <v>401</v>
      </c>
      <c r="AQ74" s="965"/>
      <c r="AR74" s="965"/>
      <c r="AS74" s="965"/>
      <c r="AT74" s="965"/>
      <c r="AU74" s="965">
        <v>262</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41.25" customHeight="1">
      <c r="A75" s="212">
        <v>8</v>
      </c>
      <c r="B75" s="972" t="s">
        <v>544</v>
      </c>
      <c r="C75" s="969"/>
      <c r="D75" s="969"/>
      <c r="E75" s="969"/>
      <c r="F75" s="969"/>
      <c r="G75" s="969"/>
      <c r="H75" s="969"/>
      <c r="I75" s="969"/>
      <c r="J75" s="969"/>
      <c r="K75" s="969"/>
      <c r="L75" s="969"/>
      <c r="M75" s="969"/>
      <c r="N75" s="969"/>
      <c r="O75" s="969"/>
      <c r="P75" s="970"/>
      <c r="Q75" s="973">
        <v>3419</v>
      </c>
      <c r="R75" s="974"/>
      <c r="S75" s="974"/>
      <c r="T75" s="974"/>
      <c r="U75" s="975"/>
      <c r="V75" s="976">
        <v>3368</v>
      </c>
      <c r="W75" s="974"/>
      <c r="X75" s="974"/>
      <c r="Y75" s="974"/>
      <c r="Z75" s="975"/>
      <c r="AA75" s="976">
        <v>51</v>
      </c>
      <c r="AB75" s="974"/>
      <c r="AC75" s="974"/>
      <c r="AD75" s="974"/>
      <c r="AE75" s="975"/>
      <c r="AF75" s="976">
        <v>32</v>
      </c>
      <c r="AG75" s="974"/>
      <c r="AH75" s="974"/>
      <c r="AI75" s="974"/>
      <c r="AJ75" s="975"/>
      <c r="AK75" s="976">
        <v>6</v>
      </c>
      <c r="AL75" s="974"/>
      <c r="AM75" s="974"/>
      <c r="AN75" s="974"/>
      <c r="AO75" s="975"/>
      <c r="AP75" s="976">
        <v>1129</v>
      </c>
      <c r="AQ75" s="974"/>
      <c r="AR75" s="974"/>
      <c r="AS75" s="974"/>
      <c r="AT75" s="975"/>
      <c r="AU75" s="976">
        <v>300</v>
      </c>
      <c r="AV75" s="974"/>
      <c r="AW75" s="974"/>
      <c r="AX75" s="974"/>
      <c r="AY75" s="975"/>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41.25" customHeight="1">
      <c r="A76" s="212">
        <v>9</v>
      </c>
      <c r="B76" s="972" t="s">
        <v>545</v>
      </c>
      <c r="C76" s="969"/>
      <c r="D76" s="969"/>
      <c r="E76" s="969"/>
      <c r="F76" s="969"/>
      <c r="G76" s="969"/>
      <c r="H76" s="969"/>
      <c r="I76" s="969"/>
      <c r="J76" s="969"/>
      <c r="K76" s="969"/>
      <c r="L76" s="969"/>
      <c r="M76" s="969"/>
      <c r="N76" s="969"/>
      <c r="O76" s="969"/>
      <c r="P76" s="970"/>
      <c r="Q76" s="973">
        <v>110</v>
      </c>
      <c r="R76" s="974"/>
      <c r="S76" s="974"/>
      <c r="T76" s="974"/>
      <c r="U76" s="975"/>
      <c r="V76" s="976">
        <v>107</v>
      </c>
      <c r="W76" s="974"/>
      <c r="X76" s="974"/>
      <c r="Y76" s="974"/>
      <c r="Z76" s="975"/>
      <c r="AA76" s="976">
        <v>3</v>
      </c>
      <c r="AB76" s="974"/>
      <c r="AC76" s="974"/>
      <c r="AD76" s="974"/>
      <c r="AE76" s="975"/>
      <c r="AF76" s="976">
        <v>3</v>
      </c>
      <c r="AG76" s="974"/>
      <c r="AH76" s="974"/>
      <c r="AI76" s="974"/>
      <c r="AJ76" s="975"/>
      <c r="AK76" s="976">
        <v>9</v>
      </c>
      <c r="AL76" s="974"/>
      <c r="AM76" s="974"/>
      <c r="AN76" s="974"/>
      <c r="AO76" s="975"/>
      <c r="AP76" s="976" t="s">
        <v>536</v>
      </c>
      <c r="AQ76" s="974"/>
      <c r="AR76" s="974"/>
      <c r="AS76" s="974"/>
      <c r="AT76" s="975"/>
      <c r="AU76" s="976" t="s">
        <v>536</v>
      </c>
      <c r="AV76" s="974"/>
      <c r="AW76" s="974"/>
      <c r="AX76" s="974"/>
      <c r="AY76" s="975"/>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41.25" customHeight="1">
      <c r="A77" s="212">
        <v>10</v>
      </c>
      <c r="B77" s="972" t="s">
        <v>546</v>
      </c>
      <c r="C77" s="969"/>
      <c r="D77" s="969"/>
      <c r="E77" s="969"/>
      <c r="F77" s="969"/>
      <c r="G77" s="969"/>
      <c r="H77" s="969"/>
      <c r="I77" s="969"/>
      <c r="J77" s="969"/>
      <c r="K77" s="969"/>
      <c r="L77" s="969"/>
      <c r="M77" s="969"/>
      <c r="N77" s="969"/>
      <c r="O77" s="969"/>
      <c r="P77" s="970"/>
      <c r="Q77" s="973">
        <v>11</v>
      </c>
      <c r="R77" s="974"/>
      <c r="S77" s="974"/>
      <c r="T77" s="974"/>
      <c r="U77" s="975"/>
      <c r="V77" s="976">
        <v>10</v>
      </c>
      <c r="W77" s="974"/>
      <c r="X77" s="974"/>
      <c r="Y77" s="974"/>
      <c r="Z77" s="975"/>
      <c r="AA77" s="976">
        <v>1</v>
      </c>
      <c r="AB77" s="974"/>
      <c r="AC77" s="974"/>
      <c r="AD77" s="974"/>
      <c r="AE77" s="975"/>
      <c r="AF77" s="976">
        <v>1</v>
      </c>
      <c r="AG77" s="974"/>
      <c r="AH77" s="974"/>
      <c r="AI77" s="974"/>
      <c r="AJ77" s="975"/>
      <c r="AK77" s="976">
        <v>0</v>
      </c>
      <c r="AL77" s="974"/>
      <c r="AM77" s="974"/>
      <c r="AN77" s="974"/>
      <c r="AO77" s="975"/>
      <c r="AP77" s="976" t="s">
        <v>535</v>
      </c>
      <c r="AQ77" s="974"/>
      <c r="AR77" s="974"/>
      <c r="AS77" s="974"/>
      <c r="AT77" s="975"/>
      <c r="AU77" s="976" t="s">
        <v>535</v>
      </c>
      <c r="AV77" s="974"/>
      <c r="AW77" s="974"/>
      <c r="AX77" s="974"/>
      <c r="AY77" s="975"/>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393</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5983</v>
      </c>
      <c r="AG88" s="953"/>
      <c r="AH88" s="953"/>
      <c r="AI88" s="953"/>
      <c r="AJ88" s="953"/>
      <c r="AK88" s="957"/>
      <c r="AL88" s="957"/>
      <c r="AM88" s="957"/>
      <c r="AN88" s="957"/>
      <c r="AO88" s="957"/>
      <c r="AP88" s="953">
        <v>2210</v>
      </c>
      <c r="AQ88" s="953"/>
      <c r="AR88" s="953"/>
      <c r="AS88" s="953"/>
      <c r="AT88" s="953"/>
      <c r="AU88" s="953">
        <v>707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394</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50</v>
      </c>
      <c r="CS102" s="945"/>
      <c r="CT102" s="945"/>
      <c r="CU102" s="945"/>
      <c r="CV102" s="946"/>
      <c r="CW102" s="944">
        <v>8</v>
      </c>
      <c r="CX102" s="945"/>
      <c r="CY102" s="945"/>
      <c r="CZ102" s="945"/>
      <c r="DA102" s="946"/>
      <c r="DB102" s="944" t="s">
        <v>536</v>
      </c>
      <c r="DC102" s="945"/>
      <c r="DD102" s="945"/>
      <c r="DE102" s="945"/>
      <c r="DF102" s="946"/>
      <c r="DG102" s="944" t="s">
        <v>536</v>
      </c>
      <c r="DH102" s="945"/>
      <c r="DI102" s="945"/>
      <c r="DJ102" s="945"/>
      <c r="DK102" s="946"/>
      <c r="DL102" s="944" t="s">
        <v>536</v>
      </c>
      <c r="DM102" s="945"/>
      <c r="DN102" s="945"/>
      <c r="DO102" s="945"/>
      <c r="DP102" s="946"/>
      <c r="DQ102" s="944" t="s">
        <v>535</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395</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396</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399</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400</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401</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402</v>
      </c>
      <c r="AB109" s="886"/>
      <c r="AC109" s="886"/>
      <c r="AD109" s="886"/>
      <c r="AE109" s="887"/>
      <c r="AF109" s="888" t="s">
        <v>284</v>
      </c>
      <c r="AG109" s="886"/>
      <c r="AH109" s="886"/>
      <c r="AI109" s="886"/>
      <c r="AJ109" s="887"/>
      <c r="AK109" s="888" t="s">
        <v>283</v>
      </c>
      <c r="AL109" s="886"/>
      <c r="AM109" s="886"/>
      <c r="AN109" s="886"/>
      <c r="AO109" s="887"/>
      <c r="AP109" s="888" t="s">
        <v>403</v>
      </c>
      <c r="AQ109" s="886"/>
      <c r="AR109" s="886"/>
      <c r="AS109" s="886"/>
      <c r="AT109" s="917"/>
      <c r="AU109" s="885" t="s">
        <v>401</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402</v>
      </c>
      <c r="BR109" s="886"/>
      <c r="BS109" s="886"/>
      <c r="BT109" s="886"/>
      <c r="BU109" s="887"/>
      <c r="BV109" s="888" t="s">
        <v>284</v>
      </c>
      <c r="BW109" s="886"/>
      <c r="BX109" s="886"/>
      <c r="BY109" s="886"/>
      <c r="BZ109" s="887"/>
      <c r="CA109" s="888" t="s">
        <v>283</v>
      </c>
      <c r="CB109" s="886"/>
      <c r="CC109" s="886"/>
      <c r="CD109" s="886"/>
      <c r="CE109" s="887"/>
      <c r="CF109" s="926" t="s">
        <v>403</v>
      </c>
      <c r="CG109" s="926"/>
      <c r="CH109" s="926"/>
      <c r="CI109" s="926"/>
      <c r="CJ109" s="926"/>
      <c r="CK109" s="888" t="s">
        <v>404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402</v>
      </c>
      <c r="DH109" s="886"/>
      <c r="DI109" s="886"/>
      <c r="DJ109" s="886"/>
      <c r="DK109" s="887"/>
      <c r="DL109" s="888" t="s">
        <v>284</v>
      </c>
      <c r="DM109" s="886"/>
      <c r="DN109" s="886"/>
      <c r="DO109" s="886"/>
      <c r="DP109" s="887"/>
      <c r="DQ109" s="888" t="s">
        <v>283</v>
      </c>
      <c r="DR109" s="886"/>
      <c r="DS109" s="886"/>
      <c r="DT109" s="886"/>
      <c r="DU109" s="887"/>
      <c r="DV109" s="888" t="s">
        <v>403</v>
      </c>
      <c r="DW109" s="886"/>
      <c r="DX109" s="886"/>
      <c r="DY109" s="886"/>
      <c r="DZ109" s="917"/>
    </row>
    <row r="110" spans="1:131" s="197" customFormat="1" ht="26.25" customHeight="1">
      <c r="A110" s="755" t="s">
        <v>405</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1353161</v>
      </c>
      <c r="AB110" s="871"/>
      <c r="AC110" s="871"/>
      <c r="AD110" s="871"/>
      <c r="AE110" s="872"/>
      <c r="AF110" s="873">
        <v>1358954</v>
      </c>
      <c r="AG110" s="871"/>
      <c r="AH110" s="871"/>
      <c r="AI110" s="871"/>
      <c r="AJ110" s="872"/>
      <c r="AK110" s="873">
        <v>1410850</v>
      </c>
      <c r="AL110" s="871"/>
      <c r="AM110" s="871"/>
      <c r="AN110" s="871"/>
      <c r="AO110" s="872"/>
      <c r="AP110" s="874">
        <v>12.1</v>
      </c>
      <c r="AQ110" s="875"/>
      <c r="AR110" s="875"/>
      <c r="AS110" s="875"/>
      <c r="AT110" s="876"/>
      <c r="AU110" s="918" t="s">
        <v>60</v>
      </c>
      <c r="AV110" s="919"/>
      <c r="AW110" s="919"/>
      <c r="AX110" s="919"/>
      <c r="AY110" s="920"/>
      <c r="AZ110" s="814" t="s">
        <v>406</v>
      </c>
      <c r="BA110" s="756"/>
      <c r="BB110" s="756"/>
      <c r="BC110" s="756"/>
      <c r="BD110" s="756"/>
      <c r="BE110" s="756"/>
      <c r="BF110" s="756"/>
      <c r="BG110" s="756"/>
      <c r="BH110" s="756"/>
      <c r="BI110" s="756"/>
      <c r="BJ110" s="756"/>
      <c r="BK110" s="756"/>
      <c r="BL110" s="756"/>
      <c r="BM110" s="756"/>
      <c r="BN110" s="756"/>
      <c r="BO110" s="756"/>
      <c r="BP110" s="757"/>
      <c r="BQ110" s="797">
        <v>16893428</v>
      </c>
      <c r="BR110" s="798"/>
      <c r="BS110" s="798"/>
      <c r="BT110" s="798"/>
      <c r="BU110" s="798"/>
      <c r="BV110" s="798">
        <v>17911814</v>
      </c>
      <c r="BW110" s="798"/>
      <c r="BX110" s="798"/>
      <c r="BY110" s="798"/>
      <c r="BZ110" s="798"/>
      <c r="CA110" s="798">
        <v>18669021</v>
      </c>
      <c r="CB110" s="798"/>
      <c r="CC110" s="798"/>
      <c r="CD110" s="798"/>
      <c r="CE110" s="798"/>
      <c r="CF110" s="859">
        <v>160.30000000000001</v>
      </c>
      <c r="CG110" s="860"/>
      <c r="CH110" s="860"/>
      <c r="CI110" s="860"/>
      <c r="CJ110" s="860"/>
      <c r="CK110" s="914" t="s">
        <v>407</v>
      </c>
      <c r="CL110" s="862"/>
      <c r="CM110" s="867" t="s">
        <v>408</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c r="A111" s="776" t="s">
        <v>409</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410</v>
      </c>
      <c r="BA111" s="766"/>
      <c r="BB111" s="766"/>
      <c r="BC111" s="766"/>
      <c r="BD111" s="766"/>
      <c r="BE111" s="766"/>
      <c r="BF111" s="766"/>
      <c r="BG111" s="766"/>
      <c r="BH111" s="766"/>
      <c r="BI111" s="766"/>
      <c r="BJ111" s="766"/>
      <c r="BK111" s="766"/>
      <c r="BL111" s="766"/>
      <c r="BM111" s="766"/>
      <c r="BN111" s="766"/>
      <c r="BO111" s="766"/>
      <c r="BP111" s="767"/>
      <c r="BQ111" s="768">
        <v>354052</v>
      </c>
      <c r="BR111" s="769"/>
      <c r="BS111" s="769"/>
      <c r="BT111" s="769"/>
      <c r="BU111" s="769"/>
      <c r="BV111" s="769">
        <v>264042</v>
      </c>
      <c r="BW111" s="769"/>
      <c r="BX111" s="769"/>
      <c r="BY111" s="769"/>
      <c r="BZ111" s="769"/>
      <c r="CA111" s="769">
        <v>182358</v>
      </c>
      <c r="CB111" s="769"/>
      <c r="CC111" s="769"/>
      <c r="CD111" s="769"/>
      <c r="CE111" s="769"/>
      <c r="CF111" s="846">
        <v>1.6</v>
      </c>
      <c r="CG111" s="847"/>
      <c r="CH111" s="847"/>
      <c r="CI111" s="847"/>
      <c r="CJ111" s="847"/>
      <c r="CK111" s="915"/>
      <c r="CL111" s="864"/>
      <c r="CM111" s="801" t="s">
        <v>411</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c r="A112" s="900" t="s">
        <v>412</v>
      </c>
      <c r="B112" s="901"/>
      <c r="C112" s="766" t="s">
        <v>413</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414</v>
      </c>
      <c r="BA112" s="766"/>
      <c r="BB112" s="766"/>
      <c r="BC112" s="766"/>
      <c r="BD112" s="766"/>
      <c r="BE112" s="766"/>
      <c r="BF112" s="766"/>
      <c r="BG112" s="766"/>
      <c r="BH112" s="766"/>
      <c r="BI112" s="766"/>
      <c r="BJ112" s="766"/>
      <c r="BK112" s="766"/>
      <c r="BL112" s="766"/>
      <c r="BM112" s="766"/>
      <c r="BN112" s="766"/>
      <c r="BO112" s="766"/>
      <c r="BP112" s="767"/>
      <c r="BQ112" s="768">
        <v>14485921</v>
      </c>
      <c r="BR112" s="769"/>
      <c r="BS112" s="769"/>
      <c r="BT112" s="769"/>
      <c r="BU112" s="769"/>
      <c r="BV112" s="769">
        <v>14932603</v>
      </c>
      <c r="BW112" s="769"/>
      <c r="BX112" s="769"/>
      <c r="BY112" s="769"/>
      <c r="BZ112" s="769"/>
      <c r="CA112" s="769">
        <v>14756196</v>
      </c>
      <c r="CB112" s="769"/>
      <c r="CC112" s="769"/>
      <c r="CD112" s="769"/>
      <c r="CE112" s="769"/>
      <c r="CF112" s="846">
        <v>126.7</v>
      </c>
      <c r="CG112" s="847"/>
      <c r="CH112" s="847"/>
      <c r="CI112" s="847"/>
      <c r="CJ112" s="847"/>
      <c r="CK112" s="915"/>
      <c r="CL112" s="864"/>
      <c r="CM112" s="801" t="s">
        <v>415</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226452</v>
      </c>
      <c r="DH112" s="769"/>
      <c r="DI112" s="769"/>
      <c r="DJ112" s="769"/>
      <c r="DK112" s="769"/>
      <c r="DL112" s="769">
        <v>160820</v>
      </c>
      <c r="DM112" s="769"/>
      <c r="DN112" s="769"/>
      <c r="DO112" s="769"/>
      <c r="DP112" s="769"/>
      <c r="DQ112" s="769">
        <v>103307</v>
      </c>
      <c r="DR112" s="769"/>
      <c r="DS112" s="769"/>
      <c r="DT112" s="769"/>
      <c r="DU112" s="769"/>
      <c r="DV112" s="821">
        <v>0.9</v>
      </c>
      <c r="DW112" s="821"/>
      <c r="DX112" s="821"/>
      <c r="DY112" s="821"/>
      <c r="DZ112" s="822"/>
    </row>
    <row r="113" spans="1:130" s="197" customFormat="1" ht="26.25" customHeight="1">
      <c r="A113" s="902"/>
      <c r="B113" s="903"/>
      <c r="C113" s="766" t="s">
        <v>416</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925765</v>
      </c>
      <c r="AB113" s="907"/>
      <c r="AC113" s="907"/>
      <c r="AD113" s="907"/>
      <c r="AE113" s="908"/>
      <c r="AF113" s="909">
        <v>890917</v>
      </c>
      <c r="AG113" s="907"/>
      <c r="AH113" s="907"/>
      <c r="AI113" s="907"/>
      <c r="AJ113" s="908"/>
      <c r="AK113" s="909">
        <v>915782</v>
      </c>
      <c r="AL113" s="907"/>
      <c r="AM113" s="907"/>
      <c r="AN113" s="907"/>
      <c r="AO113" s="908"/>
      <c r="AP113" s="910">
        <v>7.9</v>
      </c>
      <c r="AQ113" s="911"/>
      <c r="AR113" s="911"/>
      <c r="AS113" s="911"/>
      <c r="AT113" s="912"/>
      <c r="AU113" s="921"/>
      <c r="AV113" s="922"/>
      <c r="AW113" s="922"/>
      <c r="AX113" s="922"/>
      <c r="AY113" s="923"/>
      <c r="AZ113" s="765" t="s">
        <v>417</v>
      </c>
      <c r="BA113" s="766"/>
      <c r="BB113" s="766"/>
      <c r="BC113" s="766"/>
      <c r="BD113" s="766"/>
      <c r="BE113" s="766"/>
      <c r="BF113" s="766"/>
      <c r="BG113" s="766"/>
      <c r="BH113" s="766"/>
      <c r="BI113" s="766"/>
      <c r="BJ113" s="766"/>
      <c r="BK113" s="766"/>
      <c r="BL113" s="766"/>
      <c r="BM113" s="766"/>
      <c r="BN113" s="766"/>
      <c r="BO113" s="766"/>
      <c r="BP113" s="767"/>
      <c r="BQ113" s="768">
        <v>997526</v>
      </c>
      <c r="BR113" s="769"/>
      <c r="BS113" s="769"/>
      <c r="BT113" s="769"/>
      <c r="BU113" s="769"/>
      <c r="BV113" s="769">
        <v>819955</v>
      </c>
      <c r="BW113" s="769"/>
      <c r="BX113" s="769"/>
      <c r="BY113" s="769"/>
      <c r="BZ113" s="769"/>
      <c r="CA113" s="769">
        <v>707440</v>
      </c>
      <c r="CB113" s="769"/>
      <c r="CC113" s="769"/>
      <c r="CD113" s="769"/>
      <c r="CE113" s="769"/>
      <c r="CF113" s="846">
        <v>6.1</v>
      </c>
      <c r="CG113" s="847"/>
      <c r="CH113" s="847"/>
      <c r="CI113" s="847"/>
      <c r="CJ113" s="847"/>
      <c r="CK113" s="915"/>
      <c r="CL113" s="864"/>
      <c r="CM113" s="801" t="s">
        <v>418</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c r="A114" s="902"/>
      <c r="B114" s="903"/>
      <c r="C114" s="766" t="s">
        <v>419</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300209</v>
      </c>
      <c r="AB114" s="782"/>
      <c r="AC114" s="782"/>
      <c r="AD114" s="782"/>
      <c r="AE114" s="783"/>
      <c r="AF114" s="784">
        <v>229035</v>
      </c>
      <c r="AG114" s="782"/>
      <c r="AH114" s="782"/>
      <c r="AI114" s="782"/>
      <c r="AJ114" s="783"/>
      <c r="AK114" s="784">
        <v>143572</v>
      </c>
      <c r="AL114" s="782"/>
      <c r="AM114" s="782"/>
      <c r="AN114" s="782"/>
      <c r="AO114" s="783"/>
      <c r="AP114" s="752">
        <v>1.2</v>
      </c>
      <c r="AQ114" s="753"/>
      <c r="AR114" s="753"/>
      <c r="AS114" s="753"/>
      <c r="AT114" s="754"/>
      <c r="AU114" s="921"/>
      <c r="AV114" s="922"/>
      <c r="AW114" s="922"/>
      <c r="AX114" s="922"/>
      <c r="AY114" s="923"/>
      <c r="AZ114" s="765" t="s">
        <v>420</v>
      </c>
      <c r="BA114" s="766"/>
      <c r="BB114" s="766"/>
      <c r="BC114" s="766"/>
      <c r="BD114" s="766"/>
      <c r="BE114" s="766"/>
      <c r="BF114" s="766"/>
      <c r="BG114" s="766"/>
      <c r="BH114" s="766"/>
      <c r="BI114" s="766"/>
      <c r="BJ114" s="766"/>
      <c r="BK114" s="766"/>
      <c r="BL114" s="766"/>
      <c r="BM114" s="766"/>
      <c r="BN114" s="766"/>
      <c r="BO114" s="766"/>
      <c r="BP114" s="767"/>
      <c r="BQ114" s="768">
        <v>4357730</v>
      </c>
      <c r="BR114" s="769"/>
      <c r="BS114" s="769"/>
      <c r="BT114" s="769"/>
      <c r="BU114" s="769"/>
      <c r="BV114" s="769">
        <v>4205633</v>
      </c>
      <c r="BW114" s="769"/>
      <c r="BX114" s="769"/>
      <c r="BY114" s="769"/>
      <c r="BZ114" s="769"/>
      <c r="CA114" s="769">
        <v>4053448</v>
      </c>
      <c r="CB114" s="769"/>
      <c r="CC114" s="769"/>
      <c r="CD114" s="769"/>
      <c r="CE114" s="769"/>
      <c r="CF114" s="846">
        <v>34.799999999999997</v>
      </c>
      <c r="CG114" s="847"/>
      <c r="CH114" s="847"/>
      <c r="CI114" s="847"/>
      <c r="CJ114" s="847"/>
      <c r="CK114" s="915"/>
      <c r="CL114" s="864"/>
      <c r="CM114" s="801" t="s">
        <v>421</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c r="A115" s="902"/>
      <c r="B115" s="903"/>
      <c r="C115" s="766" t="s">
        <v>422</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129771</v>
      </c>
      <c r="AB115" s="907"/>
      <c r="AC115" s="907"/>
      <c r="AD115" s="907"/>
      <c r="AE115" s="908"/>
      <c r="AF115" s="909">
        <v>105341</v>
      </c>
      <c r="AG115" s="907"/>
      <c r="AH115" s="907"/>
      <c r="AI115" s="907"/>
      <c r="AJ115" s="908"/>
      <c r="AK115" s="909">
        <v>88109</v>
      </c>
      <c r="AL115" s="907"/>
      <c r="AM115" s="907"/>
      <c r="AN115" s="907"/>
      <c r="AO115" s="908"/>
      <c r="AP115" s="910">
        <v>0.8</v>
      </c>
      <c r="AQ115" s="911"/>
      <c r="AR115" s="911"/>
      <c r="AS115" s="911"/>
      <c r="AT115" s="912"/>
      <c r="AU115" s="921"/>
      <c r="AV115" s="922"/>
      <c r="AW115" s="922"/>
      <c r="AX115" s="922"/>
      <c r="AY115" s="923"/>
      <c r="AZ115" s="765" t="s">
        <v>423</v>
      </c>
      <c r="BA115" s="766"/>
      <c r="BB115" s="766"/>
      <c r="BC115" s="766"/>
      <c r="BD115" s="766"/>
      <c r="BE115" s="766"/>
      <c r="BF115" s="766"/>
      <c r="BG115" s="766"/>
      <c r="BH115" s="766"/>
      <c r="BI115" s="766"/>
      <c r="BJ115" s="766"/>
      <c r="BK115" s="766"/>
      <c r="BL115" s="766"/>
      <c r="BM115" s="766"/>
      <c r="BN115" s="766"/>
      <c r="BO115" s="766"/>
      <c r="BP115" s="767"/>
      <c r="BQ115" s="768">
        <v>3140</v>
      </c>
      <c r="BR115" s="769"/>
      <c r="BS115" s="769"/>
      <c r="BT115" s="769"/>
      <c r="BU115" s="769"/>
      <c r="BV115" s="769">
        <v>2947</v>
      </c>
      <c r="BW115" s="769"/>
      <c r="BX115" s="769"/>
      <c r="BY115" s="769"/>
      <c r="BZ115" s="769"/>
      <c r="CA115" s="769" t="s">
        <v>110</v>
      </c>
      <c r="CB115" s="769"/>
      <c r="CC115" s="769"/>
      <c r="CD115" s="769"/>
      <c r="CE115" s="769"/>
      <c r="CF115" s="846" t="s">
        <v>110</v>
      </c>
      <c r="CG115" s="847"/>
      <c r="CH115" s="847"/>
      <c r="CI115" s="847"/>
      <c r="CJ115" s="847"/>
      <c r="CK115" s="915"/>
      <c r="CL115" s="864"/>
      <c r="CM115" s="765" t="s">
        <v>424</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110</v>
      </c>
      <c r="DH115" s="782"/>
      <c r="DI115" s="782"/>
      <c r="DJ115" s="782"/>
      <c r="DK115" s="783"/>
      <c r="DL115" s="784" t="s">
        <v>110</v>
      </c>
      <c r="DM115" s="782"/>
      <c r="DN115" s="782"/>
      <c r="DO115" s="782"/>
      <c r="DP115" s="783"/>
      <c r="DQ115" s="784" t="s">
        <v>110</v>
      </c>
      <c r="DR115" s="782"/>
      <c r="DS115" s="782"/>
      <c r="DT115" s="782"/>
      <c r="DU115" s="783"/>
      <c r="DV115" s="752" t="s">
        <v>110</v>
      </c>
      <c r="DW115" s="753"/>
      <c r="DX115" s="753"/>
      <c r="DY115" s="753"/>
      <c r="DZ115" s="754"/>
    </row>
    <row r="116" spans="1:130" s="197" customFormat="1" ht="26.25" customHeight="1">
      <c r="A116" s="904"/>
      <c r="B116" s="905"/>
      <c r="C116" s="844" t="s">
        <v>425</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110</v>
      </c>
      <c r="AB116" s="782"/>
      <c r="AC116" s="782"/>
      <c r="AD116" s="782"/>
      <c r="AE116" s="783"/>
      <c r="AF116" s="784" t="s">
        <v>110</v>
      </c>
      <c r="AG116" s="782"/>
      <c r="AH116" s="782"/>
      <c r="AI116" s="782"/>
      <c r="AJ116" s="783"/>
      <c r="AK116" s="784" t="s">
        <v>110</v>
      </c>
      <c r="AL116" s="782"/>
      <c r="AM116" s="782"/>
      <c r="AN116" s="782"/>
      <c r="AO116" s="783"/>
      <c r="AP116" s="752" t="s">
        <v>110</v>
      </c>
      <c r="AQ116" s="753"/>
      <c r="AR116" s="753"/>
      <c r="AS116" s="753"/>
      <c r="AT116" s="754"/>
      <c r="AU116" s="921"/>
      <c r="AV116" s="922"/>
      <c r="AW116" s="922"/>
      <c r="AX116" s="922"/>
      <c r="AY116" s="923"/>
      <c r="AZ116" s="765" t="s">
        <v>426</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427</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110</v>
      </c>
      <c r="DH116" s="782"/>
      <c r="DI116" s="782"/>
      <c r="DJ116" s="782"/>
      <c r="DK116" s="783"/>
      <c r="DL116" s="784" t="s">
        <v>110</v>
      </c>
      <c r="DM116" s="782"/>
      <c r="DN116" s="782"/>
      <c r="DO116" s="782"/>
      <c r="DP116" s="783"/>
      <c r="DQ116" s="784" t="s">
        <v>110</v>
      </c>
      <c r="DR116" s="782"/>
      <c r="DS116" s="782"/>
      <c r="DT116" s="782"/>
      <c r="DU116" s="783"/>
      <c r="DV116" s="752" t="s">
        <v>110</v>
      </c>
      <c r="DW116" s="753"/>
      <c r="DX116" s="753"/>
      <c r="DY116" s="753"/>
      <c r="DZ116" s="754"/>
    </row>
    <row r="117" spans="1:130" s="197" customFormat="1" ht="26.25" customHeight="1">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428</v>
      </c>
      <c r="Z117" s="887"/>
      <c r="AA117" s="892">
        <v>2708906</v>
      </c>
      <c r="AB117" s="893"/>
      <c r="AC117" s="893"/>
      <c r="AD117" s="893"/>
      <c r="AE117" s="894"/>
      <c r="AF117" s="896">
        <v>2584247</v>
      </c>
      <c r="AG117" s="893"/>
      <c r="AH117" s="893"/>
      <c r="AI117" s="893"/>
      <c r="AJ117" s="894"/>
      <c r="AK117" s="896">
        <v>2558313</v>
      </c>
      <c r="AL117" s="893"/>
      <c r="AM117" s="893"/>
      <c r="AN117" s="893"/>
      <c r="AO117" s="894"/>
      <c r="AP117" s="897"/>
      <c r="AQ117" s="898"/>
      <c r="AR117" s="898"/>
      <c r="AS117" s="898"/>
      <c r="AT117" s="899"/>
      <c r="AU117" s="921"/>
      <c r="AV117" s="922"/>
      <c r="AW117" s="922"/>
      <c r="AX117" s="922"/>
      <c r="AY117" s="923"/>
      <c r="AZ117" s="843" t="s">
        <v>429</v>
      </c>
      <c r="BA117" s="844"/>
      <c r="BB117" s="844"/>
      <c r="BC117" s="844"/>
      <c r="BD117" s="844"/>
      <c r="BE117" s="844"/>
      <c r="BF117" s="844"/>
      <c r="BG117" s="844"/>
      <c r="BH117" s="844"/>
      <c r="BI117" s="844"/>
      <c r="BJ117" s="844"/>
      <c r="BK117" s="844"/>
      <c r="BL117" s="844"/>
      <c r="BM117" s="844"/>
      <c r="BN117" s="844"/>
      <c r="BO117" s="844"/>
      <c r="BP117" s="845"/>
      <c r="BQ117" s="855" t="s">
        <v>110</v>
      </c>
      <c r="BR117" s="856"/>
      <c r="BS117" s="856"/>
      <c r="BT117" s="856"/>
      <c r="BU117" s="856"/>
      <c r="BV117" s="856" t="s">
        <v>110</v>
      </c>
      <c r="BW117" s="856"/>
      <c r="BX117" s="856"/>
      <c r="BY117" s="856"/>
      <c r="BZ117" s="856"/>
      <c r="CA117" s="856" t="s">
        <v>110</v>
      </c>
      <c r="CB117" s="856"/>
      <c r="CC117" s="856"/>
      <c r="CD117" s="856"/>
      <c r="CE117" s="856"/>
      <c r="CF117" s="846" t="s">
        <v>110</v>
      </c>
      <c r="CG117" s="847"/>
      <c r="CH117" s="847"/>
      <c r="CI117" s="847"/>
      <c r="CJ117" s="847"/>
      <c r="CK117" s="915"/>
      <c r="CL117" s="864"/>
      <c r="CM117" s="801" t="s">
        <v>430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110</v>
      </c>
      <c r="DH117" s="782"/>
      <c r="DI117" s="782"/>
      <c r="DJ117" s="782"/>
      <c r="DK117" s="783"/>
      <c r="DL117" s="784" t="s">
        <v>110</v>
      </c>
      <c r="DM117" s="782"/>
      <c r="DN117" s="782"/>
      <c r="DO117" s="782"/>
      <c r="DP117" s="783"/>
      <c r="DQ117" s="784" t="s">
        <v>110</v>
      </c>
      <c r="DR117" s="782"/>
      <c r="DS117" s="782"/>
      <c r="DT117" s="782"/>
      <c r="DU117" s="783"/>
      <c r="DV117" s="752" t="s">
        <v>110</v>
      </c>
      <c r="DW117" s="753"/>
      <c r="DX117" s="753"/>
      <c r="DY117" s="753"/>
      <c r="DZ117" s="754"/>
    </row>
    <row r="118" spans="1:130" s="197" customFormat="1" ht="26.25" customHeight="1">
      <c r="A118" s="885" t="s">
        <v>404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402</v>
      </c>
      <c r="AB118" s="886"/>
      <c r="AC118" s="886"/>
      <c r="AD118" s="886"/>
      <c r="AE118" s="887"/>
      <c r="AF118" s="888" t="s">
        <v>284</v>
      </c>
      <c r="AG118" s="886"/>
      <c r="AH118" s="886"/>
      <c r="AI118" s="886"/>
      <c r="AJ118" s="887"/>
      <c r="AK118" s="888" t="s">
        <v>283</v>
      </c>
      <c r="AL118" s="886"/>
      <c r="AM118" s="886"/>
      <c r="AN118" s="886"/>
      <c r="AO118" s="887"/>
      <c r="AP118" s="889" t="s">
        <v>403</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431</v>
      </c>
      <c r="BP118" s="836"/>
      <c r="BQ118" s="855">
        <v>37091797</v>
      </c>
      <c r="BR118" s="856"/>
      <c r="BS118" s="856"/>
      <c r="BT118" s="856"/>
      <c r="BU118" s="856"/>
      <c r="BV118" s="856">
        <v>38136994</v>
      </c>
      <c r="BW118" s="856"/>
      <c r="BX118" s="856"/>
      <c r="BY118" s="856"/>
      <c r="BZ118" s="856"/>
      <c r="CA118" s="856">
        <v>38368463</v>
      </c>
      <c r="CB118" s="856"/>
      <c r="CC118" s="856"/>
      <c r="CD118" s="856"/>
      <c r="CE118" s="856"/>
      <c r="CF118" s="741"/>
      <c r="CG118" s="742"/>
      <c r="CH118" s="742"/>
      <c r="CI118" s="742"/>
      <c r="CJ118" s="839"/>
      <c r="CK118" s="915"/>
      <c r="CL118" s="864"/>
      <c r="CM118" s="801" t="s">
        <v>432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c r="A119" s="861" t="s">
        <v>407</v>
      </c>
      <c r="B119" s="862"/>
      <c r="C119" s="867" t="s">
        <v>408</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433</v>
      </c>
      <c r="AV119" s="878"/>
      <c r="AW119" s="878"/>
      <c r="AX119" s="878"/>
      <c r="AY119" s="879"/>
      <c r="AZ119" s="814" t="s">
        <v>434</v>
      </c>
      <c r="BA119" s="756"/>
      <c r="BB119" s="756"/>
      <c r="BC119" s="756"/>
      <c r="BD119" s="756"/>
      <c r="BE119" s="756"/>
      <c r="BF119" s="756"/>
      <c r="BG119" s="756"/>
      <c r="BH119" s="756"/>
      <c r="BI119" s="756"/>
      <c r="BJ119" s="756"/>
      <c r="BK119" s="756"/>
      <c r="BL119" s="756"/>
      <c r="BM119" s="756"/>
      <c r="BN119" s="756"/>
      <c r="BO119" s="756"/>
      <c r="BP119" s="757"/>
      <c r="BQ119" s="797">
        <v>11337234</v>
      </c>
      <c r="BR119" s="798"/>
      <c r="BS119" s="798"/>
      <c r="BT119" s="798"/>
      <c r="BU119" s="798"/>
      <c r="BV119" s="798">
        <v>11535672</v>
      </c>
      <c r="BW119" s="798"/>
      <c r="BX119" s="798"/>
      <c r="BY119" s="798"/>
      <c r="BZ119" s="798"/>
      <c r="CA119" s="798">
        <v>13309008</v>
      </c>
      <c r="CB119" s="798"/>
      <c r="CC119" s="798"/>
      <c r="CD119" s="798"/>
      <c r="CE119" s="798"/>
      <c r="CF119" s="859">
        <v>114.3</v>
      </c>
      <c r="CG119" s="860"/>
      <c r="CH119" s="860"/>
      <c r="CI119" s="860"/>
      <c r="CJ119" s="860"/>
      <c r="CK119" s="916"/>
      <c r="CL119" s="866"/>
      <c r="CM119" s="823" t="s">
        <v>435</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127600</v>
      </c>
      <c r="DH119" s="715"/>
      <c r="DI119" s="715"/>
      <c r="DJ119" s="715"/>
      <c r="DK119" s="716"/>
      <c r="DL119" s="717">
        <v>103222</v>
      </c>
      <c r="DM119" s="715"/>
      <c r="DN119" s="715"/>
      <c r="DO119" s="715"/>
      <c r="DP119" s="716"/>
      <c r="DQ119" s="717">
        <v>79051</v>
      </c>
      <c r="DR119" s="715"/>
      <c r="DS119" s="715"/>
      <c r="DT119" s="715"/>
      <c r="DU119" s="716"/>
      <c r="DV119" s="805">
        <v>0.7</v>
      </c>
      <c r="DW119" s="806"/>
      <c r="DX119" s="806"/>
      <c r="DY119" s="806"/>
      <c r="DZ119" s="807"/>
    </row>
    <row r="120" spans="1:130" s="197" customFormat="1" ht="26.25" customHeight="1">
      <c r="A120" s="863"/>
      <c r="B120" s="864"/>
      <c r="C120" s="801" t="s">
        <v>411</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436</v>
      </c>
      <c r="BA120" s="766"/>
      <c r="BB120" s="766"/>
      <c r="BC120" s="766"/>
      <c r="BD120" s="766"/>
      <c r="BE120" s="766"/>
      <c r="BF120" s="766"/>
      <c r="BG120" s="766"/>
      <c r="BH120" s="766"/>
      <c r="BI120" s="766"/>
      <c r="BJ120" s="766"/>
      <c r="BK120" s="766"/>
      <c r="BL120" s="766"/>
      <c r="BM120" s="766"/>
      <c r="BN120" s="766"/>
      <c r="BO120" s="766"/>
      <c r="BP120" s="767"/>
      <c r="BQ120" s="768">
        <v>319658</v>
      </c>
      <c r="BR120" s="769"/>
      <c r="BS120" s="769"/>
      <c r="BT120" s="769"/>
      <c r="BU120" s="769"/>
      <c r="BV120" s="769">
        <v>321879</v>
      </c>
      <c r="BW120" s="769"/>
      <c r="BX120" s="769"/>
      <c r="BY120" s="769"/>
      <c r="BZ120" s="769"/>
      <c r="CA120" s="769">
        <v>308473</v>
      </c>
      <c r="CB120" s="769"/>
      <c r="CC120" s="769"/>
      <c r="CD120" s="769"/>
      <c r="CE120" s="769"/>
      <c r="CF120" s="846">
        <v>2.6</v>
      </c>
      <c r="CG120" s="847"/>
      <c r="CH120" s="847"/>
      <c r="CI120" s="847"/>
      <c r="CJ120" s="847"/>
      <c r="CK120" s="848" t="s">
        <v>437</v>
      </c>
      <c r="CL120" s="808"/>
      <c r="CM120" s="808"/>
      <c r="CN120" s="808"/>
      <c r="CO120" s="809"/>
      <c r="CP120" s="852" t="s">
        <v>385</v>
      </c>
      <c r="CQ120" s="853"/>
      <c r="CR120" s="853"/>
      <c r="CS120" s="853"/>
      <c r="CT120" s="853"/>
      <c r="CU120" s="853"/>
      <c r="CV120" s="853"/>
      <c r="CW120" s="853"/>
      <c r="CX120" s="853"/>
      <c r="CY120" s="853"/>
      <c r="CZ120" s="853"/>
      <c r="DA120" s="853"/>
      <c r="DB120" s="853"/>
      <c r="DC120" s="853"/>
      <c r="DD120" s="853"/>
      <c r="DE120" s="853"/>
      <c r="DF120" s="854"/>
      <c r="DG120" s="797">
        <v>11548688</v>
      </c>
      <c r="DH120" s="798"/>
      <c r="DI120" s="798"/>
      <c r="DJ120" s="798"/>
      <c r="DK120" s="798"/>
      <c r="DL120" s="798">
        <v>12080957</v>
      </c>
      <c r="DM120" s="798"/>
      <c r="DN120" s="798"/>
      <c r="DO120" s="798"/>
      <c r="DP120" s="798"/>
      <c r="DQ120" s="798">
        <v>12099523</v>
      </c>
      <c r="DR120" s="798"/>
      <c r="DS120" s="798"/>
      <c r="DT120" s="798"/>
      <c r="DU120" s="798"/>
      <c r="DV120" s="799">
        <v>103.9</v>
      </c>
      <c r="DW120" s="799"/>
      <c r="DX120" s="799"/>
      <c r="DY120" s="799"/>
      <c r="DZ120" s="800"/>
    </row>
    <row r="121" spans="1:130" s="197" customFormat="1" ht="26.25" customHeight="1">
      <c r="A121" s="863"/>
      <c r="B121" s="864"/>
      <c r="C121" s="840" t="s">
        <v>438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81574</v>
      </c>
      <c r="AB121" s="782"/>
      <c r="AC121" s="782"/>
      <c r="AD121" s="782"/>
      <c r="AE121" s="783"/>
      <c r="AF121" s="784">
        <v>78228</v>
      </c>
      <c r="AG121" s="782"/>
      <c r="AH121" s="782"/>
      <c r="AI121" s="782"/>
      <c r="AJ121" s="783"/>
      <c r="AK121" s="784">
        <v>61961</v>
      </c>
      <c r="AL121" s="782"/>
      <c r="AM121" s="782"/>
      <c r="AN121" s="782"/>
      <c r="AO121" s="783"/>
      <c r="AP121" s="752">
        <v>0.5</v>
      </c>
      <c r="AQ121" s="753"/>
      <c r="AR121" s="753"/>
      <c r="AS121" s="753"/>
      <c r="AT121" s="754"/>
      <c r="AU121" s="880"/>
      <c r="AV121" s="881"/>
      <c r="AW121" s="881"/>
      <c r="AX121" s="881"/>
      <c r="AY121" s="882"/>
      <c r="AZ121" s="843" t="s">
        <v>439</v>
      </c>
      <c r="BA121" s="844"/>
      <c r="BB121" s="844"/>
      <c r="BC121" s="844"/>
      <c r="BD121" s="844"/>
      <c r="BE121" s="844"/>
      <c r="BF121" s="844"/>
      <c r="BG121" s="844"/>
      <c r="BH121" s="844"/>
      <c r="BI121" s="844"/>
      <c r="BJ121" s="844"/>
      <c r="BK121" s="844"/>
      <c r="BL121" s="844"/>
      <c r="BM121" s="844"/>
      <c r="BN121" s="844"/>
      <c r="BO121" s="844"/>
      <c r="BP121" s="845"/>
      <c r="BQ121" s="855">
        <v>21622126</v>
      </c>
      <c r="BR121" s="856"/>
      <c r="BS121" s="856"/>
      <c r="BT121" s="856"/>
      <c r="BU121" s="856"/>
      <c r="BV121" s="856">
        <v>22361500</v>
      </c>
      <c r="BW121" s="856"/>
      <c r="BX121" s="856"/>
      <c r="BY121" s="856"/>
      <c r="BZ121" s="856"/>
      <c r="CA121" s="856">
        <v>23168370</v>
      </c>
      <c r="CB121" s="856"/>
      <c r="CC121" s="856"/>
      <c r="CD121" s="856"/>
      <c r="CE121" s="856"/>
      <c r="CF121" s="857">
        <v>198.9</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2686686</v>
      </c>
      <c r="DH121" s="769"/>
      <c r="DI121" s="769"/>
      <c r="DJ121" s="769"/>
      <c r="DK121" s="769"/>
      <c r="DL121" s="769">
        <v>2665039</v>
      </c>
      <c r="DM121" s="769"/>
      <c r="DN121" s="769"/>
      <c r="DO121" s="769"/>
      <c r="DP121" s="769"/>
      <c r="DQ121" s="769">
        <v>2505122</v>
      </c>
      <c r="DR121" s="769"/>
      <c r="DS121" s="769"/>
      <c r="DT121" s="769"/>
      <c r="DU121" s="769"/>
      <c r="DV121" s="821">
        <v>21.5</v>
      </c>
      <c r="DW121" s="821"/>
      <c r="DX121" s="821"/>
      <c r="DY121" s="821"/>
      <c r="DZ121" s="822"/>
    </row>
    <row r="122" spans="1:130" s="197" customFormat="1" ht="26.25" customHeight="1">
      <c r="A122" s="863"/>
      <c r="B122" s="864"/>
      <c r="C122" s="801" t="s">
        <v>421</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v>17592</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440</v>
      </c>
      <c r="BP122" s="836"/>
      <c r="BQ122" s="837">
        <v>33279018</v>
      </c>
      <c r="BR122" s="838"/>
      <c r="BS122" s="838"/>
      <c r="BT122" s="838"/>
      <c r="BU122" s="838"/>
      <c r="BV122" s="838">
        <v>34219051</v>
      </c>
      <c r="BW122" s="838"/>
      <c r="BX122" s="838"/>
      <c r="BY122" s="838"/>
      <c r="BZ122" s="838"/>
      <c r="CA122" s="838">
        <v>36785851</v>
      </c>
      <c r="CB122" s="838"/>
      <c r="CC122" s="838"/>
      <c r="CD122" s="838"/>
      <c r="CE122" s="838"/>
      <c r="CF122" s="741"/>
      <c r="CG122" s="742"/>
      <c r="CH122" s="742"/>
      <c r="CI122" s="742"/>
      <c r="CJ122" s="839"/>
      <c r="CK122" s="849"/>
      <c r="CL122" s="810"/>
      <c r="CM122" s="810"/>
      <c r="CN122" s="810"/>
      <c r="CO122" s="811"/>
      <c r="CP122" s="826" t="s">
        <v>441</v>
      </c>
      <c r="CQ122" s="827"/>
      <c r="CR122" s="827"/>
      <c r="CS122" s="827"/>
      <c r="CT122" s="827"/>
      <c r="CU122" s="827"/>
      <c r="CV122" s="827"/>
      <c r="CW122" s="827"/>
      <c r="CX122" s="827"/>
      <c r="CY122" s="827"/>
      <c r="CZ122" s="827"/>
      <c r="DA122" s="827"/>
      <c r="DB122" s="827"/>
      <c r="DC122" s="827"/>
      <c r="DD122" s="827"/>
      <c r="DE122" s="827"/>
      <c r="DF122" s="828"/>
      <c r="DG122" s="768">
        <v>250547</v>
      </c>
      <c r="DH122" s="769"/>
      <c r="DI122" s="769"/>
      <c r="DJ122" s="769"/>
      <c r="DK122" s="769"/>
      <c r="DL122" s="769">
        <v>186607</v>
      </c>
      <c r="DM122" s="769"/>
      <c r="DN122" s="769"/>
      <c r="DO122" s="769"/>
      <c r="DP122" s="769"/>
      <c r="DQ122" s="769">
        <v>151551</v>
      </c>
      <c r="DR122" s="769"/>
      <c r="DS122" s="769"/>
      <c r="DT122" s="769"/>
      <c r="DU122" s="769"/>
      <c r="DV122" s="821">
        <v>1.3</v>
      </c>
      <c r="DW122" s="821"/>
      <c r="DX122" s="821"/>
      <c r="DY122" s="821"/>
      <c r="DZ122" s="822"/>
    </row>
    <row r="123" spans="1:130" s="197" customFormat="1" ht="26.25" customHeight="1" thickBot="1">
      <c r="A123" s="863"/>
      <c r="B123" s="864"/>
      <c r="C123" s="801" t="s">
        <v>427</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442</v>
      </c>
      <c r="AB123" s="782"/>
      <c r="AC123" s="782"/>
      <c r="AD123" s="782"/>
      <c r="AE123" s="783"/>
      <c r="AF123" s="784" t="s">
        <v>442</v>
      </c>
      <c r="AG123" s="782"/>
      <c r="AH123" s="782"/>
      <c r="AI123" s="782"/>
      <c r="AJ123" s="783"/>
      <c r="AK123" s="784" t="s">
        <v>442</v>
      </c>
      <c r="AL123" s="782"/>
      <c r="AM123" s="782"/>
      <c r="AN123" s="782"/>
      <c r="AO123" s="783"/>
      <c r="AP123" s="752" t="s">
        <v>442</v>
      </c>
      <c r="AQ123" s="753"/>
      <c r="AR123" s="753"/>
      <c r="AS123" s="753"/>
      <c r="AT123" s="754"/>
      <c r="AU123" s="832" t="s">
        <v>443</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32.6</v>
      </c>
      <c r="BR123" s="830"/>
      <c r="BS123" s="830"/>
      <c r="BT123" s="830"/>
      <c r="BU123" s="830"/>
      <c r="BV123" s="830">
        <v>33.700000000000003</v>
      </c>
      <c r="BW123" s="830"/>
      <c r="BX123" s="830"/>
      <c r="BY123" s="830"/>
      <c r="BZ123" s="830"/>
      <c r="CA123" s="830">
        <v>13.5</v>
      </c>
      <c r="CB123" s="830"/>
      <c r="CC123" s="830"/>
      <c r="CD123" s="830"/>
      <c r="CE123" s="830"/>
      <c r="CF123" s="728"/>
      <c r="CG123" s="729"/>
      <c r="CH123" s="729"/>
      <c r="CI123" s="729"/>
      <c r="CJ123" s="831"/>
      <c r="CK123" s="849"/>
      <c r="CL123" s="810"/>
      <c r="CM123" s="810"/>
      <c r="CN123" s="810"/>
      <c r="CO123" s="811"/>
      <c r="CP123" s="826" t="s">
        <v>384</v>
      </c>
      <c r="CQ123" s="827"/>
      <c r="CR123" s="827"/>
      <c r="CS123" s="827"/>
      <c r="CT123" s="827"/>
      <c r="CU123" s="827"/>
      <c r="CV123" s="827"/>
      <c r="CW123" s="827"/>
      <c r="CX123" s="827"/>
      <c r="CY123" s="827"/>
      <c r="CZ123" s="827"/>
      <c r="DA123" s="827"/>
      <c r="DB123" s="827"/>
      <c r="DC123" s="827"/>
      <c r="DD123" s="827"/>
      <c r="DE123" s="827"/>
      <c r="DF123" s="828"/>
      <c r="DG123" s="781" t="s">
        <v>110</v>
      </c>
      <c r="DH123" s="782"/>
      <c r="DI123" s="782"/>
      <c r="DJ123" s="782"/>
      <c r="DK123" s="783"/>
      <c r="DL123" s="784" t="s">
        <v>110</v>
      </c>
      <c r="DM123" s="782"/>
      <c r="DN123" s="782"/>
      <c r="DO123" s="782"/>
      <c r="DP123" s="783"/>
      <c r="DQ123" s="784" t="s">
        <v>110</v>
      </c>
      <c r="DR123" s="782"/>
      <c r="DS123" s="782"/>
      <c r="DT123" s="782"/>
      <c r="DU123" s="783"/>
      <c r="DV123" s="752" t="s">
        <v>110</v>
      </c>
      <c r="DW123" s="753"/>
      <c r="DX123" s="753"/>
      <c r="DY123" s="753"/>
      <c r="DZ123" s="754"/>
    </row>
    <row r="124" spans="1:130" s="197" customFormat="1" ht="26.25" customHeight="1">
      <c r="A124" s="863"/>
      <c r="B124" s="864"/>
      <c r="C124" s="801" t="s">
        <v>430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444</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c r="A125" s="863"/>
      <c r="B125" s="864"/>
      <c r="C125" s="801" t="s">
        <v>432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445</v>
      </c>
      <c r="CL125" s="808"/>
      <c r="CM125" s="808"/>
      <c r="CN125" s="808"/>
      <c r="CO125" s="809"/>
      <c r="CP125" s="814" t="s">
        <v>446</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c r="A126" s="863"/>
      <c r="B126" s="864"/>
      <c r="C126" s="801" t="s">
        <v>435</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30605</v>
      </c>
      <c r="AB126" s="782"/>
      <c r="AC126" s="782"/>
      <c r="AD126" s="782"/>
      <c r="AE126" s="783"/>
      <c r="AF126" s="784">
        <v>27113</v>
      </c>
      <c r="AG126" s="782"/>
      <c r="AH126" s="782"/>
      <c r="AI126" s="782"/>
      <c r="AJ126" s="783"/>
      <c r="AK126" s="784">
        <v>26148</v>
      </c>
      <c r="AL126" s="782"/>
      <c r="AM126" s="782"/>
      <c r="AN126" s="782"/>
      <c r="AO126" s="783"/>
      <c r="AP126" s="752">
        <v>0.2</v>
      </c>
      <c r="AQ126" s="753"/>
      <c r="AR126" s="753"/>
      <c r="AS126" s="753"/>
      <c r="AT126" s="754"/>
      <c r="AU126" s="233"/>
      <c r="AV126" s="233"/>
      <c r="AW126" s="233"/>
      <c r="AX126" s="804" t="s">
        <v>447</v>
      </c>
      <c r="AY126" s="762"/>
      <c r="AZ126" s="762"/>
      <c r="BA126" s="762"/>
      <c r="BB126" s="762"/>
      <c r="BC126" s="762"/>
      <c r="BD126" s="762"/>
      <c r="BE126" s="763"/>
      <c r="BF126" s="761" t="s">
        <v>448</v>
      </c>
      <c r="BG126" s="762"/>
      <c r="BH126" s="762"/>
      <c r="BI126" s="762"/>
      <c r="BJ126" s="762"/>
      <c r="BK126" s="762"/>
      <c r="BL126" s="763"/>
      <c r="BM126" s="761" t="s">
        <v>449</v>
      </c>
      <c r="BN126" s="762"/>
      <c r="BO126" s="762"/>
      <c r="BP126" s="762"/>
      <c r="BQ126" s="762"/>
      <c r="BR126" s="762"/>
      <c r="BS126" s="763"/>
      <c r="BT126" s="761" t="s">
        <v>450</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451</v>
      </c>
      <c r="CQ126" s="766"/>
      <c r="CR126" s="766"/>
      <c r="CS126" s="766"/>
      <c r="CT126" s="766"/>
      <c r="CU126" s="766"/>
      <c r="CV126" s="766"/>
      <c r="CW126" s="766"/>
      <c r="CX126" s="766"/>
      <c r="CY126" s="766"/>
      <c r="CZ126" s="766"/>
      <c r="DA126" s="766"/>
      <c r="DB126" s="766"/>
      <c r="DC126" s="766"/>
      <c r="DD126" s="766"/>
      <c r="DE126" s="766"/>
      <c r="DF126" s="767"/>
      <c r="DG126" s="768" t="s">
        <v>110</v>
      </c>
      <c r="DH126" s="769"/>
      <c r="DI126" s="769"/>
      <c r="DJ126" s="769"/>
      <c r="DK126" s="769"/>
      <c r="DL126" s="769" t="s">
        <v>110</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c r="A127" s="865"/>
      <c r="B127" s="866"/>
      <c r="C127" s="823" t="s">
        <v>452</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110</v>
      </c>
      <c r="AB127" s="782"/>
      <c r="AC127" s="782"/>
      <c r="AD127" s="782"/>
      <c r="AE127" s="783"/>
      <c r="AF127" s="784" t="s">
        <v>110</v>
      </c>
      <c r="AG127" s="782"/>
      <c r="AH127" s="782"/>
      <c r="AI127" s="782"/>
      <c r="AJ127" s="783"/>
      <c r="AK127" s="784" t="s">
        <v>110</v>
      </c>
      <c r="AL127" s="782"/>
      <c r="AM127" s="782"/>
      <c r="AN127" s="782"/>
      <c r="AO127" s="783"/>
      <c r="AP127" s="752" t="s">
        <v>110</v>
      </c>
      <c r="AQ127" s="753"/>
      <c r="AR127" s="753"/>
      <c r="AS127" s="753"/>
      <c r="AT127" s="754"/>
      <c r="AU127" s="233"/>
      <c r="AV127" s="233"/>
      <c r="AW127" s="233"/>
      <c r="AX127" s="755" t="s">
        <v>453</v>
      </c>
      <c r="AY127" s="756"/>
      <c r="AZ127" s="756"/>
      <c r="BA127" s="756"/>
      <c r="BB127" s="756"/>
      <c r="BC127" s="756"/>
      <c r="BD127" s="756"/>
      <c r="BE127" s="757"/>
      <c r="BF127" s="758" t="s">
        <v>110</v>
      </c>
      <c r="BG127" s="759"/>
      <c r="BH127" s="759"/>
      <c r="BI127" s="759"/>
      <c r="BJ127" s="759"/>
      <c r="BK127" s="759"/>
      <c r="BL127" s="760"/>
      <c r="BM127" s="758">
        <v>12.91</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454</v>
      </c>
      <c r="CQ127" s="750"/>
      <c r="CR127" s="750"/>
      <c r="CS127" s="750"/>
      <c r="CT127" s="750"/>
      <c r="CU127" s="750"/>
      <c r="CV127" s="750"/>
      <c r="CW127" s="750"/>
      <c r="CX127" s="750"/>
      <c r="CY127" s="750"/>
      <c r="CZ127" s="750"/>
      <c r="DA127" s="750"/>
      <c r="DB127" s="750"/>
      <c r="DC127" s="750"/>
      <c r="DD127" s="750"/>
      <c r="DE127" s="750"/>
      <c r="DF127" s="751"/>
      <c r="DG127" s="817">
        <v>3140</v>
      </c>
      <c r="DH127" s="818"/>
      <c r="DI127" s="818"/>
      <c r="DJ127" s="818"/>
      <c r="DK127" s="818"/>
      <c r="DL127" s="818">
        <v>2947</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c r="A128" s="793" t="s">
        <v>455</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456</v>
      </c>
      <c r="X128" s="795"/>
      <c r="Y128" s="795"/>
      <c r="Z128" s="796"/>
      <c r="AA128" s="721">
        <v>78278</v>
      </c>
      <c r="AB128" s="722"/>
      <c r="AC128" s="722"/>
      <c r="AD128" s="722"/>
      <c r="AE128" s="723"/>
      <c r="AF128" s="724">
        <v>70610</v>
      </c>
      <c r="AG128" s="722"/>
      <c r="AH128" s="722"/>
      <c r="AI128" s="722"/>
      <c r="AJ128" s="723"/>
      <c r="AK128" s="724">
        <v>64922</v>
      </c>
      <c r="AL128" s="722"/>
      <c r="AM128" s="722"/>
      <c r="AN128" s="722"/>
      <c r="AO128" s="723"/>
      <c r="AP128" s="725"/>
      <c r="AQ128" s="726"/>
      <c r="AR128" s="726"/>
      <c r="AS128" s="726"/>
      <c r="AT128" s="727"/>
      <c r="AU128" s="235"/>
      <c r="AV128" s="235"/>
      <c r="AW128" s="235"/>
      <c r="AX128" s="770" t="s">
        <v>457</v>
      </c>
      <c r="AY128" s="766"/>
      <c r="AZ128" s="766"/>
      <c r="BA128" s="766"/>
      <c r="BB128" s="766"/>
      <c r="BC128" s="766"/>
      <c r="BD128" s="766"/>
      <c r="BE128" s="767"/>
      <c r="BF128" s="788" t="s">
        <v>110</v>
      </c>
      <c r="BG128" s="789"/>
      <c r="BH128" s="789"/>
      <c r="BI128" s="789"/>
      <c r="BJ128" s="789"/>
      <c r="BK128" s="789"/>
      <c r="BL128" s="790"/>
      <c r="BM128" s="788">
        <v>17.91</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458</v>
      </c>
      <c r="X129" s="779"/>
      <c r="Y129" s="779"/>
      <c r="Z129" s="780"/>
      <c r="AA129" s="781">
        <v>13260008</v>
      </c>
      <c r="AB129" s="782"/>
      <c r="AC129" s="782"/>
      <c r="AD129" s="782"/>
      <c r="AE129" s="783"/>
      <c r="AF129" s="784">
        <v>13279952</v>
      </c>
      <c r="AG129" s="782"/>
      <c r="AH129" s="782"/>
      <c r="AI129" s="782"/>
      <c r="AJ129" s="783"/>
      <c r="AK129" s="784">
        <v>13393226</v>
      </c>
      <c r="AL129" s="782"/>
      <c r="AM129" s="782"/>
      <c r="AN129" s="782"/>
      <c r="AO129" s="783"/>
      <c r="AP129" s="785"/>
      <c r="AQ129" s="786"/>
      <c r="AR129" s="786"/>
      <c r="AS129" s="786"/>
      <c r="AT129" s="787"/>
      <c r="AU129" s="235"/>
      <c r="AV129" s="235"/>
      <c r="AW129" s="235"/>
      <c r="AX129" s="770" t="s">
        <v>459</v>
      </c>
      <c r="AY129" s="766"/>
      <c r="AZ129" s="766"/>
      <c r="BA129" s="766"/>
      <c r="BB129" s="766"/>
      <c r="BC129" s="766"/>
      <c r="BD129" s="766"/>
      <c r="BE129" s="767"/>
      <c r="BF129" s="771">
        <v>7.6</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460</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461</v>
      </c>
      <c r="X130" s="779"/>
      <c r="Y130" s="779"/>
      <c r="Z130" s="780"/>
      <c r="AA130" s="781">
        <v>1569619</v>
      </c>
      <c r="AB130" s="782"/>
      <c r="AC130" s="782"/>
      <c r="AD130" s="782"/>
      <c r="AE130" s="783"/>
      <c r="AF130" s="784">
        <v>1654806</v>
      </c>
      <c r="AG130" s="782"/>
      <c r="AH130" s="782"/>
      <c r="AI130" s="782"/>
      <c r="AJ130" s="783"/>
      <c r="AK130" s="784">
        <v>1745769</v>
      </c>
      <c r="AL130" s="782"/>
      <c r="AM130" s="782"/>
      <c r="AN130" s="782"/>
      <c r="AO130" s="783"/>
      <c r="AP130" s="785"/>
      <c r="AQ130" s="786"/>
      <c r="AR130" s="786"/>
      <c r="AS130" s="786"/>
      <c r="AT130" s="787"/>
      <c r="AU130" s="235"/>
      <c r="AV130" s="235"/>
      <c r="AW130" s="235"/>
      <c r="AX130" s="749" t="s">
        <v>462</v>
      </c>
      <c r="AY130" s="750"/>
      <c r="AZ130" s="750"/>
      <c r="BA130" s="750"/>
      <c r="BB130" s="750"/>
      <c r="BC130" s="750"/>
      <c r="BD130" s="750"/>
      <c r="BE130" s="751"/>
      <c r="BF130" s="703">
        <v>13.5</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463</v>
      </c>
      <c r="X131" s="712"/>
      <c r="Y131" s="712"/>
      <c r="Z131" s="713"/>
      <c r="AA131" s="714">
        <v>11690389</v>
      </c>
      <c r="AB131" s="715"/>
      <c r="AC131" s="715"/>
      <c r="AD131" s="715"/>
      <c r="AE131" s="716"/>
      <c r="AF131" s="717">
        <v>11625146</v>
      </c>
      <c r="AG131" s="715"/>
      <c r="AH131" s="715"/>
      <c r="AI131" s="715"/>
      <c r="AJ131" s="716"/>
      <c r="AK131" s="717">
        <v>11647457</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464</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465</v>
      </c>
      <c r="W132" s="735"/>
      <c r="X132" s="735"/>
      <c r="Y132" s="735"/>
      <c r="Z132" s="736"/>
      <c r="AA132" s="737">
        <v>9.0759084239999996</v>
      </c>
      <c r="AB132" s="738"/>
      <c r="AC132" s="738"/>
      <c r="AD132" s="738"/>
      <c r="AE132" s="739"/>
      <c r="AF132" s="740">
        <v>7.3877007649999999</v>
      </c>
      <c r="AG132" s="738"/>
      <c r="AH132" s="738"/>
      <c r="AI132" s="738"/>
      <c r="AJ132" s="739"/>
      <c r="AK132" s="740">
        <v>6.41875733</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466</v>
      </c>
      <c r="W133" s="744"/>
      <c r="X133" s="744"/>
      <c r="Y133" s="744"/>
      <c r="Z133" s="745"/>
      <c r="AA133" s="746">
        <v>9.3000000000000007</v>
      </c>
      <c r="AB133" s="747"/>
      <c r="AC133" s="747"/>
      <c r="AD133" s="747"/>
      <c r="AE133" s="748"/>
      <c r="AF133" s="746">
        <v>8.5</v>
      </c>
      <c r="AG133" s="747"/>
      <c r="AH133" s="747"/>
      <c r="AI133" s="747"/>
      <c r="AJ133" s="748"/>
      <c r="AK133" s="746">
        <v>7.6</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opLeftCell="A58" zoomScale="75" zoomScaleNormal="75" zoomScaleSheetLayoutView="7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K1"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6"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9" t="s">
        <v>469</v>
      </c>
      <c r="L7" s="254"/>
      <c r="M7" s="255" t="s">
        <v>470</v>
      </c>
      <c r="N7" s="256"/>
    </row>
    <row r="8" spans="1:16">
      <c r="A8" s="248"/>
      <c r="B8" s="244"/>
      <c r="C8" s="244"/>
      <c r="D8" s="244"/>
      <c r="E8" s="244"/>
      <c r="F8" s="244"/>
      <c r="G8" s="257"/>
      <c r="H8" s="258"/>
      <c r="I8" s="258"/>
      <c r="J8" s="259"/>
      <c r="K8" s="1120"/>
      <c r="L8" s="260" t="s">
        <v>471</v>
      </c>
      <c r="M8" s="261" t="s">
        <v>472</v>
      </c>
      <c r="N8" s="262" t="s">
        <v>473</v>
      </c>
    </row>
    <row r="9" spans="1:16">
      <c r="A9" s="248"/>
      <c r="B9" s="244"/>
      <c r="C9" s="244"/>
      <c r="D9" s="244"/>
      <c r="E9" s="244"/>
      <c r="F9" s="244"/>
      <c r="G9" s="1133" t="s">
        <v>474</v>
      </c>
      <c r="H9" s="1134"/>
      <c r="I9" s="1134"/>
      <c r="J9" s="1135"/>
      <c r="K9" s="263">
        <v>3392796</v>
      </c>
      <c r="L9" s="264">
        <v>75617</v>
      </c>
      <c r="M9" s="265">
        <v>79749</v>
      </c>
      <c r="N9" s="266">
        <v>-5.2</v>
      </c>
    </row>
    <row r="10" spans="1:16">
      <c r="A10" s="248"/>
      <c r="B10" s="244"/>
      <c r="C10" s="244"/>
      <c r="D10" s="244"/>
      <c r="E10" s="244"/>
      <c r="F10" s="244"/>
      <c r="G10" s="1133" t="s">
        <v>475</v>
      </c>
      <c r="H10" s="1134"/>
      <c r="I10" s="1134"/>
      <c r="J10" s="1135"/>
      <c r="K10" s="267">
        <v>5365</v>
      </c>
      <c r="L10" s="268">
        <v>120</v>
      </c>
      <c r="M10" s="269">
        <v>6217</v>
      </c>
      <c r="N10" s="270">
        <v>-98.1</v>
      </c>
    </row>
    <row r="11" spans="1:16" ht="13.5" customHeight="1">
      <c r="A11" s="248"/>
      <c r="B11" s="244"/>
      <c r="C11" s="244"/>
      <c r="D11" s="244"/>
      <c r="E11" s="244"/>
      <c r="F11" s="244"/>
      <c r="G11" s="1133" t="s">
        <v>476</v>
      </c>
      <c r="H11" s="1134"/>
      <c r="I11" s="1134"/>
      <c r="J11" s="1135"/>
      <c r="K11" s="267">
        <v>868002</v>
      </c>
      <c r="L11" s="268">
        <v>19346</v>
      </c>
      <c r="M11" s="269">
        <v>8019</v>
      </c>
      <c r="N11" s="270">
        <v>141.30000000000001</v>
      </c>
    </row>
    <row r="12" spans="1:16" ht="13.5" customHeight="1">
      <c r="A12" s="248"/>
      <c r="B12" s="244"/>
      <c r="C12" s="244"/>
      <c r="D12" s="244"/>
      <c r="E12" s="244"/>
      <c r="F12" s="244"/>
      <c r="G12" s="1133" t="s">
        <v>477</v>
      </c>
      <c r="H12" s="1134"/>
      <c r="I12" s="1134"/>
      <c r="J12" s="1135"/>
      <c r="K12" s="267">
        <v>23834</v>
      </c>
      <c r="L12" s="268">
        <v>531</v>
      </c>
      <c r="M12" s="269">
        <v>1353</v>
      </c>
      <c r="N12" s="270">
        <v>-60.8</v>
      </c>
    </row>
    <row r="13" spans="1:16" ht="13.5" customHeight="1">
      <c r="A13" s="248"/>
      <c r="B13" s="244"/>
      <c r="C13" s="244"/>
      <c r="D13" s="244"/>
      <c r="E13" s="244"/>
      <c r="F13" s="244"/>
      <c r="G13" s="1133" t="s">
        <v>478</v>
      </c>
      <c r="H13" s="1134"/>
      <c r="I13" s="1134"/>
      <c r="J13" s="1135"/>
      <c r="K13" s="267" t="s">
        <v>479</v>
      </c>
      <c r="L13" s="268" t="s">
        <v>479</v>
      </c>
      <c r="M13" s="269" t="s">
        <v>479</v>
      </c>
      <c r="N13" s="270" t="s">
        <v>479</v>
      </c>
    </row>
    <row r="14" spans="1:16" ht="13.5" customHeight="1">
      <c r="A14" s="248"/>
      <c r="B14" s="244"/>
      <c r="C14" s="244"/>
      <c r="D14" s="244"/>
      <c r="E14" s="244"/>
      <c r="F14" s="244"/>
      <c r="G14" s="1133" t="s">
        <v>480</v>
      </c>
      <c r="H14" s="1134"/>
      <c r="I14" s="1134"/>
      <c r="J14" s="1135"/>
      <c r="K14" s="267">
        <v>219227</v>
      </c>
      <c r="L14" s="268">
        <v>4886</v>
      </c>
      <c r="M14" s="269">
        <v>3282</v>
      </c>
      <c r="N14" s="270">
        <v>48.9</v>
      </c>
    </row>
    <row r="15" spans="1:16" ht="13.5" customHeight="1">
      <c r="A15" s="248"/>
      <c r="B15" s="244"/>
      <c r="C15" s="244"/>
      <c r="D15" s="244"/>
      <c r="E15" s="244"/>
      <c r="F15" s="244"/>
      <c r="G15" s="1133" t="s">
        <v>481</v>
      </c>
      <c r="H15" s="1134"/>
      <c r="I15" s="1134"/>
      <c r="J15" s="1135"/>
      <c r="K15" s="267">
        <v>71643</v>
      </c>
      <c r="L15" s="268">
        <v>1597</v>
      </c>
      <c r="M15" s="269">
        <v>1832</v>
      </c>
      <c r="N15" s="270">
        <v>-12.8</v>
      </c>
    </row>
    <row r="16" spans="1:16">
      <c r="A16" s="248"/>
      <c r="B16" s="244"/>
      <c r="C16" s="244"/>
      <c r="D16" s="244"/>
      <c r="E16" s="244"/>
      <c r="F16" s="244"/>
      <c r="G16" s="1136" t="s">
        <v>482</v>
      </c>
      <c r="H16" s="1137"/>
      <c r="I16" s="1137"/>
      <c r="J16" s="1138"/>
      <c r="K16" s="268">
        <v>-406833</v>
      </c>
      <c r="L16" s="268">
        <v>-9067</v>
      </c>
      <c r="M16" s="269">
        <v>-9558</v>
      </c>
      <c r="N16" s="270">
        <v>-5.0999999999999996</v>
      </c>
    </row>
    <row r="17" spans="1:16">
      <c r="A17" s="248"/>
      <c r="B17" s="244"/>
      <c r="C17" s="244"/>
      <c r="D17" s="244"/>
      <c r="E17" s="244"/>
      <c r="F17" s="244"/>
      <c r="G17" s="1136" t="s">
        <v>168</v>
      </c>
      <c r="H17" s="1137"/>
      <c r="I17" s="1137"/>
      <c r="J17" s="1138"/>
      <c r="K17" s="268">
        <v>4174034</v>
      </c>
      <c r="L17" s="268">
        <v>93029</v>
      </c>
      <c r="M17" s="269">
        <v>90893</v>
      </c>
      <c r="N17" s="270">
        <v>2.4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30" t="s">
        <v>487</v>
      </c>
      <c r="H21" s="1131"/>
      <c r="I21" s="1131"/>
      <c r="J21" s="1132"/>
      <c r="K21" s="280">
        <v>8.25</v>
      </c>
      <c r="L21" s="281">
        <v>9.06</v>
      </c>
      <c r="M21" s="282">
        <v>-0.81</v>
      </c>
      <c r="N21" s="249"/>
      <c r="O21" s="283"/>
      <c r="P21" s="279"/>
    </row>
    <row r="22" spans="1:16" s="284" customFormat="1">
      <c r="A22" s="279"/>
      <c r="B22" s="249"/>
      <c r="C22" s="249"/>
      <c r="D22" s="249"/>
      <c r="E22" s="249"/>
      <c r="F22" s="249"/>
      <c r="G22" s="1130" t="s">
        <v>488</v>
      </c>
      <c r="H22" s="1131"/>
      <c r="I22" s="1131"/>
      <c r="J22" s="1132"/>
      <c r="K22" s="285">
        <v>96.5</v>
      </c>
      <c r="L22" s="286">
        <v>96.9</v>
      </c>
      <c r="M22" s="287">
        <v>-0.4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9" t="s">
        <v>469</v>
      </c>
      <c r="L30" s="254"/>
      <c r="M30" s="255" t="s">
        <v>470</v>
      </c>
      <c r="N30" s="256"/>
    </row>
    <row r="31" spans="1:16">
      <c r="A31" s="248"/>
      <c r="B31" s="244"/>
      <c r="C31" s="244"/>
      <c r="D31" s="244"/>
      <c r="E31" s="244"/>
      <c r="F31" s="244"/>
      <c r="G31" s="257"/>
      <c r="H31" s="258"/>
      <c r="I31" s="258"/>
      <c r="J31" s="259"/>
      <c r="K31" s="1120"/>
      <c r="L31" s="260" t="s">
        <v>471</v>
      </c>
      <c r="M31" s="261" t="s">
        <v>472</v>
      </c>
      <c r="N31" s="262" t="s">
        <v>473</v>
      </c>
    </row>
    <row r="32" spans="1:16" ht="27" customHeight="1">
      <c r="A32" s="248"/>
      <c r="B32" s="244"/>
      <c r="C32" s="244"/>
      <c r="D32" s="244"/>
      <c r="E32" s="244"/>
      <c r="F32" s="244"/>
      <c r="G32" s="1121" t="s">
        <v>492</v>
      </c>
      <c r="H32" s="1122"/>
      <c r="I32" s="1122"/>
      <c r="J32" s="1123"/>
      <c r="K32" s="294">
        <v>1410850</v>
      </c>
      <c r="L32" s="294">
        <v>31444</v>
      </c>
      <c r="M32" s="295">
        <v>60211</v>
      </c>
      <c r="N32" s="296">
        <v>-47.8</v>
      </c>
    </row>
    <row r="33" spans="1:16" ht="13.5" customHeight="1">
      <c r="A33" s="248"/>
      <c r="B33" s="244"/>
      <c r="C33" s="244"/>
      <c r="D33" s="244"/>
      <c r="E33" s="244"/>
      <c r="F33" s="244"/>
      <c r="G33" s="1121" t="s">
        <v>493</v>
      </c>
      <c r="H33" s="1122"/>
      <c r="I33" s="1122"/>
      <c r="J33" s="1123"/>
      <c r="K33" s="294" t="s">
        <v>479</v>
      </c>
      <c r="L33" s="294" t="s">
        <v>479</v>
      </c>
      <c r="M33" s="295" t="s">
        <v>479</v>
      </c>
      <c r="N33" s="296" t="s">
        <v>479</v>
      </c>
    </row>
    <row r="34" spans="1:16" ht="27" customHeight="1">
      <c r="A34" s="248"/>
      <c r="B34" s="244"/>
      <c r="C34" s="244"/>
      <c r="D34" s="244"/>
      <c r="E34" s="244"/>
      <c r="F34" s="244"/>
      <c r="G34" s="1121" t="s">
        <v>494</v>
      </c>
      <c r="H34" s="1122"/>
      <c r="I34" s="1122"/>
      <c r="J34" s="1123"/>
      <c r="K34" s="294" t="s">
        <v>479</v>
      </c>
      <c r="L34" s="294" t="s">
        <v>479</v>
      </c>
      <c r="M34" s="295">
        <v>12</v>
      </c>
      <c r="N34" s="296" t="s">
        <v>479</v>
      </c>
    </row>
    <row r="35" spans="1:16" ht="27" customHeight="1">
      <c r="A35" s="248"/>
      <c r="B35" s="244"/>
      <c r="C35" s="244"/>
      <c r="D35" s="244"/>
      <c r="E35" s="244"/>
      <c r="F35" s="244"/>
      <c r="G35" s="1121" t="s">
        <v>495</v>
      </c>
      <c r="H35" s="1122"/>
      <c r="I35" s="1122"/>
      <c r="J35" s="1123"/>
      <c r="K35" s="294">
        <v>915782</v>
      </c>
      <c r="L35" s="294">
        <v>20411</v>
      </c>
      <c r="M35" s="295">
        <v>18343</v>
      </c>
      <c r="N35" s="296">
        <v>11.3</v>
      </c>
    </row>
    <row r="36" spans="1:16" ht="27" customHeight="1">
      <c r="A36" s="248"/>
      <c r="B36" s="244"/>
      <c r="C36" s="244"/>
      <c r="D36" s="244"/>
      <c r="E36" s="244"/>
      <c r="F36" s="244"/>
      <c r="G36" s="1121" t="s">
        <v>496</v>
      </c>
      <c r="H36" s="1122"/>
      <c r="I36" s="1122"/>
      <c r="J36" s="1123"/>
      <c r="K36" s="294">
        <v>143572</v>
      </c>
      <c r="L36" s="294">
        <v>3200</v>
      </c>
      <c r="M36" s="295">
        <v>3415</v>
      </c>
      <c r="N36" s="296">
        <v>-6.3</v>
      </c>
    </row>
    <row r="37" spans="1:16" ht="13.5" customHeight="1">
      <c r="A37" s="248"/>
      <c r="B37" s="244"/>
      <c r="C37" s="244"/>
      <c r="D37" s="244"/>
      <c r="E37" s="244"/>
      <c r="F37" s="244"/>
      <c r="G37" s="1121" t="s">
        <v>497</v>
      </c>
      <c r="H37" s="1122"/>
      <c r="I37" s="1122"/>
      <c r="J37" s="1123"/>
      <c r="K37" s="294">
        <v>88109</v>
      </c>
      <c r="L37" s="294">
        <v>1964</v>
      </c>
      <c r="M37" s="295">
        <v>2186</v>
      </c>
      <c r="N37" s="296">
        <v>-10.199999999999999</v>
      </c>
    </row>
    <row r="38" spans="1:16" ht="27" customHeight="1">
      <c r="A38" s="248"/>
      <c r="B38" s="244"/>
      <c r="C38" s="244"/>
      <c r="D38" s="244"/>
      <c r="E38" s="244"/>
      <c r="F38" s="244"/>
      <c r="G38" s="1124" t="s">
        <v>498</v>
      </c>
      <c r="H38" s="1125"/>
      <c r="I38" s="1125"/>
      <c r="J38" s="1126"/>
      <c r="K38" s="297" t="s">
        <v>479</v>
      </c>
      <c r="L38" s="297" t="s">
        <v>479</v>
      </c>
      <c r="M38" s="298">
        <v>6</v>
      </c>
      <c r="N38" s="299" t="s">
        <v>479</v>
      </c>
      <c r="O38" s="293"/>
    </row>
    <row r="39" spans="1:16">
      <c r="A39" s="248"/>
      <c r="B39" s="244"/>
      <c r="C39" s="244"/>
      <c r="D39" s="244"/>
      <c r="E39" s="244"/>
      <c r="F39" s="244"/>
      <c r="G39" s="1124" t="s">
        <v>499</v>
      </c>
      <c r="H39" s="1125"/>
      <c r="I39" s="1125"/>
      <c r="J39" s="1126"/>
      <c r="K39" s="300">
        <v>-64922</v>
      </c>
      <c r="L39" s="300">
        <v>-1447</v>
      </c>
      <c r="M39" s="301">
        <v>-3932</v>
      </c>
      <c r="N39" s="302">
        <v>-63.2</v>
      </c>
      <c r="O39" s="293"/>
    </row>
    <row r="40" spans="1:16" ht="27" customHeight="1">
      <c r="A40" s="248"/>
      <c r="B40" s="244"/>
      <c r="C40" s="244"/>
      <c r="D40" s="244"/>
      <c r="E40" s="244"/>
      <c r="F40" s="244"/>
      <c r="G40" s="1121" t="s">
        <v>500</v>
      </c>
      <c r="H40" s="1122"/>
      <c r="I40" s="1122"/>
      <c r="J40" s="1123"/>
      <c r="K40" s="300">
        <v>-1745769</v>
      </c>
      <c r="L40" s="300">
        <v>-38909</v>
      </c>
      <c r="M40" s="301">
        <v>-53401</v>
      </c>
      <c r="N40" s="302">
        <v>-27.1</v>
      </c>
      <c r="O40" s="293"/>
    </row>
    <row r="41" spans="1:16">
      <c r="A41" s="248"/>
      <c r="B41" s="244"/>
      <c r="C41" s="244"/>
      <c r="D41" s="244"/>
      <c r="E41" s="244"/>
      <c r="F41" s="244"/>
      <c r="G41" s="1127" t="s">
        <v>278</v>
      </c>
      <c r="H41" s="1128"/>
      <c r="I41" s="1128"/>
      <c r="J41" s="1129"/>
      <c r="K41" s="294">
        <v>747622</v>
      </c>
      <c r="L41" s="300">
        <v>16663</v>
      </c>
      <c r="M41" s="301">
        <v>26841</v>
      </c>
      <c r="N41" s="302">
        <v>-37.9</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4" t="s">
        <v>469</v>
      </c>
      <c r="J49" s="1116" t="s">
        <v>504</v>
      </c>
      <c r="K49" s="1117"/>
      <c r="L49" s="1117"/>
      <c r="M49" s="1117"/>
      <c r="N49" s="1118"/>
    </row>
    <row r="50" spans="1:14">
      <c r="A50" s="248"/>
      <c r="B50" s="244"/>
      <c r="C50" s="244"/>
      <c r="D50" s="244"/>
      <c r="E50" s="244"/>
      <c r="F50" s="244"/>
      <c r="G50" s="312"/>
      <c r="H50" s="313"/>
      <c r="I50" s="1115"/>
      <c r="J50" s="314" t="s">
        <v>505</v>
      </c>
      <c r="K50" s="315" t="s">
        <v>506</v>
      </c>
      <c r="L50" s="316" t="s">
        <v>507</v>
      </c>
      <c r="M50" s="317" t="s">
        <v>508</v>
      </c>
      <c r="N50" s="318" t="s">
        <v>509</v>
      </c>
    </row>
    <row r="51" spans="1:14">
      <c r="A51" s="248"/>
      <c r="B51" s="244"/>
      <c r="C51" s="244"/>
      <c r="D51" s="244"/>
      <c r="E51" s="244"/>
      <c r="F51" s="244"/>
      <c r="G51" s="310" t="s">
        <v>510</v>
      </c>
      <c r="H51" s="311"/>
      <c r="I51" s="319">
        <v>2543744</v>
      </c>
      <c r="J51" s="320">
        <v>54181</v>
      </c>
      <c r="K51" s="321">
        <v>58.7</v>
      </c>
      <c r="L51" s="322">
        <v>79008</v>
      </c>
      <c r="M51" s="323">
        <v>36.6</v>
      </c>
      <c r="N51" s="324">
        <v>22.1</v>
      </c>
    </row>
    <row r="52" spans="1:14">
      <c r="A52" s="248"/>
      <c r="B52" s="244"/>
      <c r="C52" s="244"/>
      <c r="D52" s="244"/>
      <c r="E52" s="244"/>
      <c r="F52" s="244"/>
      <c r="G52" s="325"/>
      <c r="H52" s="326" t="s">
        <v>511</v>
      </c>
      <c r="I52" s="327">
        <v>2008401</v>
      </c>
      <c r="J52" s="328">
        <v>42778</v>
      </c>
      <c r="K52" s="329">
        <v>65.8</v>
      </c>
      <c r="L52" s="330">
        <v>46014</v>
      </c>
      <c r="M52" s="331">
        <v>37.5</v>
      </c>
      <c r="N52" s="332">
        <v>28.3</v>
      </c>
    </row>
    <row r="53" spans="1:14">
      <c r="A53" s="248"/>
      <c r="B53" s="244"/>
      <c r="C53" s="244"/>
      <c r="D53" s="244"/>
      <c r="E53" s="244"/>
      <c r="F53" s="244"/>
      <c r="G53" s="310" t="s">
        <v>512</v>
      </c>
      <c r="H53" s="311"/>
      <c r="I53" s="319">
        <v>3085497</v>
      </c>
      <c r="J53" s="320">
        <v>66660</v>
      </c>
      <c r="K53" s="321">
        <v>23</v>
      </c>
      <c r="L53" s="322">
        <v>86381</v>
      </c>
      <c r="M53" s="323">
        <v>9.3000000000000007</v>
      </c>
      <c r="N53" s="324">
        <v>13.7</v>
      </c>
    </row>
    <row r="54" spans="1:14">
      <c r="A54" s="248"/>
      <c r="B54" s="244"/>
      <c r="C54" s="244"/>
      <c r="D54" s="244"/>
      <c r="E54" s="244"/>
      <c r="F54" s="244"/>
      <c r="G54" s="325"/>
      <c r="H54" s="326" t="s">
        <v>511</v>
      </c>
      <c r="I54" s="327">
        <v>1566654</v>
      </c>
      <c r="J54" s="328">
        <v>33847</v>
      </c>
      <c r="K54" s="329">
        <v>-20.9</v>
      </c>
      <c r="L54" s="330">
        <v>41242</v>
      </c>
      <c r="M54" s="331">
        <v>-10.4</v>
      </c>
      <c r="N54" s="332">
        <v>-10.5</v>
      </c>
    </row>
    <row r="55" spans="1:14">
      <c r="A55" s="248"/>
      <c r="B55" s="244"/>
      <c r="C55" s="244"/>
      <c r="D55" s="244"/>
      <c r="E55" s="244"/>
      <c r="F55" s="244"/>
      <c r="G55" s="310" t="s">
        <v>513</v>
      </c>
      <c r="H55" s="311"/>
      <c r="I55" s="319">
        <v>1801870</v>
      </c>
      <c r="J55" s="320">
        <v>39564</v>
      </c>
      <c r="K55" s="321">
        <v>-40.6</v>
      </c>
      <c r="L55" s="322">
        <v>67088</v>
      </c>
      <c r="M55" s="323">
        <v>-22.3</v>
      </c>
      <c r="N55" s="324">
        <v>-18.3</v>
      </c>
    </row>
    <row r="56" spans="1:14">
      <c r="A56" s="248"/>
      <c r="B56" s="244"/>
      <c r="C56" s="244"/>
      <c r="D56" s="244"/>
      <c r="E56" s="244"/>
      <c r="F56" s="244"/>
      <c r="G56" s="325"/>
      <c r="H56" s="326" t="s">
        <v>511</v>
      </c>
      <c r="I56" s="327">
        <v>1174371</v>
      </c>
      <c r="J56" s="328">
        <v>25786</v>
      </c>
      <c r="K56" s="329">
        <v>-23.8</v>
      </c>
      <c r="L56" s="330">
        <v>37146</v>
      </c>
      <c r="M56" s="331">
        <v>-9.9</v>
      </c>
      <c r="N56" s="332">
        <v>-13.9</v>
      </c>
    </row>
    <row r="57" spans="1:14">
      <c r="A57" s="248"/>
      <c r="B57" s="244"/>
      <c r="C57" s="244"/>
      <c r="D57" s="244"/>
      <c r="E57" s="244"/>
      <c r="F57" s="244"/>
      <c r="G57" s="310" t="s">
        <v>514</v>
      </c>
      <c r="H57" s="311"/>
      <c r="I57" s="319">
        <v>2461942</v>
      </c>
      <c r="J57" s="320">
        <v>54056</v>
      </c>
      <c r="K57" s="321">
        <v>36.6</v>
      </c>
      <c r="L57" s="322">
        <v>70489</v>
      </c>
      <c r="M57" s="323">
        <v>5.0999999999999996</v>
      </c>
      <c r="N57" s="324">
        <v>31.5</v>
      </c>
    </row>
    <row r="58" spans="1:14">
      <c r="A58" s="248"/>
      <c r="B58" s="244"/>
      <c r="C58" s="244"/>
      <c r="D58" s="244"/>
      <c r="E58" s="244"/>
      <c r="F58" s="244"/>
      <c r="G58" s="325"/>
      <c r="H58" s="326" t="s">
        <v>511</v>
      </c>
      <c r="I58" s="327">
        <v>1542044</v>
      </c>
      <c r="J58" s="328">
        <v>33858</v>
      </c>
      <c r="K58" s="329">
        <v>31.3</v>
      </c>
      <c r="L58" s="330">
        <v>37817</v>
      </c>
      <c r="M58" s="331">
        <v>1.8</v>
      </c>
      <c r="N58" s="332">
        <v>29.5</v>
      </c>
    </row>
    <row r="59" spans="1:14">
      <c r="A59" s="248"/>
      <c r="B59" s="244"/>
      <c r="C59" s="244"/>
      <c r="D59" s="244"/>
      <c r="E59" s="244"/>
      <c r="F59" s="244"/>
      <c r="G59" s="310" t="s">
        <v>515</v>
      </c>
      <c r="H59" s="311"/>
      <c r="I59" s="319">
        <v>2367536</v>
      </c>
      <c r="J59" s="320">
        <v>52767</v>
      </c>
      <c r="K59" s="321">
        <v>-2.4</v>
      </c>
      <c r="L59" s="322">
        <v>84389</v>
      </c>
      <c r="M59" s="323">
        <v>19.7</v>
      </c>
      <c r="N59" s="324">
        <v>-22.1</v>
      </c>
    </row>
    <row r="60" spans="1:14">
      <c r="A60" s="248"/>
      <c r="B60" s="244"/>
      <c r="C60" s="244"/>
      <c r="D60" s="244"/>
      <c r="E60" s="244"/>
      <c r="F60" s="244"/>
      <c r="G60" s="325"/>
      <c r="H60" s="326" t="s">
        <v>511</v>
      </c>
      <c r="I60" s="333">
        <v>1808427</v>
      </c>
      <c r="J60" s="328">
        <v>40305</v>
      </c>
      <c r="K60" s="329">
        <v>19</v>
      </c>
      <c r="L60" s="330">
        <v>44339</v>
      </c>
      <c r="M60" s="331">
        <v>17.2</v>
      </c>
      <c r="N60" s="332">
        <v>1.8</v>
      </c>
    </row>
    <row r="61" spans="1:14">
      <c r="A61" s="248"/>
      <c r="B61" s="244"/>
      <c r="C61" s="244"/>
      <c r="D61" s="244"/>
      <c r="E61" s="244"/>
      <c r="F61" s="244"/>
      <c r="G61" s="310" t="s">
        <v>516</v>
      </c>
      <c r="H61" s="334"/>
      <c r="I61" s="335">
        <v>2452118</v>
      </c>
      <c r="J61" s="336">
        <v>53446</v>
      </c>
      <c r="K61" s="337">
        <v>15.1</v>
      </c>
      <c r="L61" s="338">
        <v>77471</v>
      </c>
      <c r="M61" s="339">
        <v>9.6999999999999993</v>
      </c>
      <c r="N61" s="324">
        <v>5.4</v>
      </c>
    </row>
    <row r="62" spans="1:14">
      <c r="A62" s="248"/>
      <c r="B62" s="244"/>
      <c r="C62" s="244"/>
      <c r="D62" s="244"/>
      <c r="E62" s="244"/>
      <c r="F62" s="244"/>
      <c r="G62" s="325"/>
      <c r="H62" s="326" t="s">
        <v>511</v>
      </c>
      <c r="I62" s="327">
        <v>1619979</v>
      </c>
      <c r="J62" s="328">
        <v>35315</v>
      </c>
      <c r="K62" s="329">
        <v>14.3</v>
      </c>
      <c r="L62" s="330">
        <v>41312</v>
      </c>
      <c r="M62" s="331">
        <v>7.2</v>
      </c>
      <c r="N62" s="332">
        <v>7.1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C31"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9" t="s">
        <v>3</v>
      </c>
      <c r="D47" s="1139"/>
      <c r="E47" s="1140"/>
      <c r="F47" s="11">
        <v>17.149999999999999</v>
      </c>
      <c r="G47" s="12">
        <v>16.47</v>
      </c>
      <c r="H47" s="12">
        <v>16</v>
      </c>
      <c r="I47" s="12">
        <v>15.98</v>
      </c>
      <c r="J47" s="13">
        <v>23.31</v>
      </c>
    </row>
    <row r="48" spans="2:10" ht="57.75" customHeight="1">
      <c r="B48" s="14"/>
      <c r="C48" s="1141" t="s">
        <v>4</v>
      </c>
      <c r="D48" s="1141"/>
      <c r="E48" s="1142"/>
      <c r="F48" s="15">
        <v>6.7</v>
      </c>
      <c r="G48" s="16">
        <v>3.95</v>
      </c>
      <c r="H48" s="16">
        <v>6.57</v>
      </c>
      <c r="I48" s="16">
        <v>15.45</v>
      </c>
      <c r="J48" s="17">
        <v>6.09</v>
      </c>
    </row>
    <row r="49" spans="2:10" ht="57.75" customHeight="1" thickBot="1">
      <c r="B49" s="18"/>
      <c r="C49" s="1143" t="s">
        <v>5</v>
      </c>
      <c r="D49" s="1143"/>
      <c r="E49" s="1144"/>
      <c r="F49" s="19">
        <v>0.92</v>
      </c>
      <c r="G49" s="20" t="s">
        <v>523</v>
      </c>
      <c r="H49" s="20">
        <v>1.83</v>
      </c>
      <c r="I49" s="20">
        <v>8.89</v>
      </c>
      <c r="J49" s="21" t="s">
        <v>524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16"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1" t="s">
        <v>525</v>
      </c>
      <c r="D34" s="1151"/>
      <c r="E34" s="1152"/>
      <c r="F34" s="32">
        <v>6.69</v>
      </c>
      <c r="G34" s="33">
        <v>3.94</v>
      </c>
      <c r="H34" s="33">
        <v>6.57</v>
      </c>
      <c r="I34" s="33">
        <v>15.45</v>
      </c>
      <c r="J34" s="34">
        <v>6.09</v>
      </c>
      <c r="K34" s="22"/>
      <c r="L34" s="22"/>
      <c r="M34" s="22"/>
      <c r="N34" s="22"/>
      <c r="O34" s="22"/>
      <c r="P34" s="22"/>
    </row>
    <row r="35" spans="1:16" ht="39" customHeight="1">
      <c r="A35" s="22"/>
      <c r="B35" s="35"/>
      <c r="C35" s="1145" t="s">
        <v>526</v>
      </c>
      <c r="D35" s="1146"/>
      <c r="E35" s="1147"/>
      <c r="F35" s="36">
        <v>7.53</v>
      </c>
      <c r="G35" s="37">
        <v>6.84</v>
      </c>
      <c r="H35" s="37">
        <v>6.58</v>
      </c>
      <c r="I35" s="37">
        <v>6.08</v>
      </c>
      <c r="J35" s="38">
        <v>5.89</v>
      </c>
      <c r="K35" s="22"/>
      <c r="L35" s="22"/>
      <c r="M35" s="22"/>
      <c r="N35" s="22"/>
      <c r="O35" s="22"/>
      <c r="P35" s="22"/>
    </row>
    <row r="36" spans="1:16" ht="39" customHeight="1">
      <c r="A36" s="22"/>
      <c r="B36" s="35"/>
      <c r="C36" s="1145" t="s">
        <v>527</v>
      </c>
      <c r="D36" s="1146"/>
      <c r="E36" s="1147"/>
      <c r="F36" s="36">
        <v>1.32</v>
      </c>
      <c r="G36" s="37">
        <v>3.05</v>
      </c>
      <c r="H36" s="37">
        <v>3.24</v>
      </c>
      <c r="I36" s="37">
        <v>4.37</v>
      </c>
      <c r="J36" s="38">
        <v>3.83</v>
      </c>
      <c r="K36" s="22"/>
      <c r="L36" s="22"/>
      <c r="M36" s="22"/>
      <c r="N36" s="22"/>
      <c r="O36" s="22"/>
      <c r="P36" s="22"/>
    </row>
    <row r="37" spans="1:16" ht="39" customHeight="1">
      <c r="A37" s="22"/>
      <c r="B37" s="35"/>
      <c r="C37" s="1145" t="s">
        <v>528</v>
      </c>
      <c r="D37" s="1146"/>
      <c r="E37" s="1147"/>
      <c r="F37" s="36">
        <v>0.6</v>
      </c>
      <c r="G37" s="37">
        <v>0.7</v>
      </c>
      <c r="H37" s="37">
        <v>0.99</v>
      </c>
      <c r="I37" s="37">
        <v>1.06</v>
      </c>
      <c r="J37" s="38">
        <v>0.89</v>
      </c>
      <c r="K37" s="22"/>
      <c r="L37" s="22"/>
      <c r="M37" s="22"/>
      <c r="N37" s="22"/>
      <c r="O37" s="22"/>
      <c r="P37" s="22"/>
    </row>
    <row r="38" spans="1:16" ht="39" customHeight="1">
      <c r="A38" s="22"/>
      <c r="B38" s="35"/>
      <c r="C38" s="1145" t="s">
        <v>529</v>
      </c>
      <c r="D38" s="1146"/>
      <c r="E38" s="1147"/>
      <c r="F38" s="36">
        <v>0.8</v>
      </c>
      <c r="G38" s="37">
        <v>0.8</v>
      </c>
      <c r="H38" s="37">
        <v>0.82</v>
      </c>
      <c r="I38" s="37">
        <v>0.82</v>
      </c>
      <c r="J38" s="38">
        <v>0.85</v>
      </c>
      <c r="K38" s="22"/>
      <c r="L38" s="22"/>
      <c r="M38" s="22"/>
      <c r="N38" s="22"/>
      <c r="O38" s="22"/>
      <c r="P38" s="22"/>
    </row>
    <row r="39" spans="1:16" ht="39" customHeight="1">
      <c r="A39" s="22"/>
      <c r="B39" s="35"/>
      <c r="C39" s="1145" t="s">
        <v>530</v>
      </c>
      <c r="D39" s="1146"/>
      <c r="E39" s="1147"/>
      <c r="F39" s="36">
        <v>0.24</v>
      </c>
      <c r="G39" s="37">
        <v>0.24</v>
      </c>
      <c r="H39" s="37">
        <v>0.69</v>
      </c>
      <c r="I39" s="37">
        <v>0.42</v>
      </c>
      <c r="J39" s="38">
        <v>0.38</v>
      </c>
      <c r="K39" s="22"/>
      <c r="L39" s="22"/>
      <c r="M39" s="22"/>
      <c r="N39" s="22"/>
      <c r="O39" s="22"/>
      <c r="P39" s="22"/>
    </row>
    <row r="40" spans="1:16" ht="39" customHeight="1">
      <c r="A40" s="22"/>
      <c r="B40" s="35"/>
      <c r="C40" s="1145" t="s">
        <v>531</v>
      </c>
      <c r="D40" s="1146"/>
      <c r="E40" s="1147"/>
      <c r="F40" s="36">
        <v>0.11</v>
      </c>
      <c r="G40" s="37">
        <v>0.18</v>
      </c>
      <c r="H40" s="37">
        <v>0.28999999999999998</v>
      </c>
      <c r="I40" s="37">
        <v>0.17</v>
      </c>
      <c r="J40" s="38">
        <v>0.14000000000000001</v>
      </c>
      <c r="K40" s="22"/>
      <c r="L40" s="22"/>
      <c r="M40" s="22"/>
      <c r="N40" s="22"/>
      <c r="O40" s="22"/>
      <c r="P40" s="22"/>
    </row>
    <row r="41" spans="1:16" ht="39" customHeight="1">
      <c r="A41" s="22"/>
      <c r="B41" s="35"/>
      <c r="C41" s="1145" t="s">
        <v>532</v>
      </c>
      <c r="D41" s="1146"/>
      <c r="E41" s="1147"/>
      <c r="F41" s="36">
        <v>0.2</v>
      </c>
      <c r="G41" s="37">
        <v>0.12</v>
      </c>
      <c r="H41" s="37">
        <v>7.0000000000000007E-2</v>
      </c>
      <c r="I41" s="37">
        <v>7.0000000000000007E-2</v>
      </c>
      <c r="J41" s="38">
        <v>0.08</v>
      </c>
      <c r="K41" s="22"/>
      <c r="L41" s="22"/>
      <c r="M41" s="22"/>
      <c r="N41" s="22"/>
      <c r="O41" s="22"/>
      <c r="P41" s="22"/>
    </row>
    <row r="42" spans="1:16" ht="39" customHeight="1">
      <c r="A42" s="22"/>
      <c r="B42" s="39"/>
      <c r="C42" s="1145" t="s">
        <v>533</v>
      </c>
      <c r="D42" s="1146"/>
      <c r="E42" s="1147"/>
      <c r="F42" s="36" t="s">
        <v>479</v>
      </c>
      <c r="G42" s="37" t="s">
        <v>479</v>
      </c>
      <c r="H42" s="37" t="s">
        <v>479</v>
      </c>
      <c r="I42" s="37" t="s">
        <v>479</v>
      </c>
      <c r="J42" s="38" t="s">
        <v>479</v>
      </c>
      <c r="K42" s="22"/>
      <c r="L42" s="22"/>
      <c r="M42" s="22"/>
      <c r="N42" s="22"/>
      <c r="O42" s="22"/>
      <c r="P42" s="22"/>
    </row>
    <row r="43" spans="1:16" ht="39" customHeight="1" thickBot="1">
      <c r="A43" s="22"/>
      <c r="B43" s="40"/>
      <c r="C43" s="1148" t="s">
        <v>534</v>
      </c>
      <c r="D43" s="1149"/>
      <c r="E43" s="1150"/>
      <c r="F43" s="41">
        <v>0.01</v>
      </c>
      <c r="G43" s="42">
        <v>0.01</v>
      </c>
      <c r="H43" s="42">
        <v>0.01</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1" t="s">
        <v>10</v>
      </c>
      <c r="C45" s="1162"/>
      <c r="D45" s="58"/>
      <c r="E45" s="1167" t="s">
        <v>11</v>
      </c>
      <c r="F45" s="1167"/>
      <c r="G45" s="1167"/>
      <c r="H45" s="1167"/>
      <c r="I45" s="1167"/>
      <c r="J45" s="1168"/>
      <c r="K45" s="59">
        <v>1379</v>
      </c>
      <c r="L45" s="60">
        <v>1364</v>
      </c>
      <c r="M45" s="60">
        <v>1353</v>
      </c>
      <c r="N45" s="60">
        <v>1359</v>
      </c>
      <c r="O45" s="61">
        <v>1411</v>
      </c>
      <c r="P45" s="48"/>
      <c r="Q45" s="48"/>
      <c r="R45" s="48"/>
      <c r="S45" s="48"/>
      <c r="T45" s="48"/>
      <c r="U45" s="48"/>
    </row>
    <row r="46" spans="1:21" ht="30.75" customHeight="1">
      <c r="A46" s="48"/>
      <c r="B46" s="1163"/>
      <c r="C46" s="1164"/>
      <c r="D46" s="62"/>
      <c r="E46" s="1155" t="s">
        <v>12</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c r="A47" s="48"/>
      <c r="B47" s="1163"/>
      <c r="C47" s="1164"/>
      <c r="D47" s="62"/>
      <c r="E47" s="1155" t="s">
        <v>13</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c r="A48" s="48"/>
      <c r="B48" s="1163"/>
      <c r="C48" s="1164"/>
      <c r="D48" s="62"/>
      <c r="E48" s="1155" t="s">
        <v>14</v>
      </c>
      <c r="F48" s="1155"/>
      <c r="G48" s="1155"/>
      <c r="H48" s="1155"/>
      <c r="I48" s="1155"/>
      <c r="J48" s="1156"/>
      <c r="K48" s="63">
        <v>871</v>
      </c>
      <c r="L48" s="64">
        <v>920</v>
      </c>
      <c r="M48" s="64">
        <v>926</v>
      </c>
      <c r="N48" s="64">
        <v>891</v>
      </c>
      <c r="O48" s="65">
        <v>916</v>
      </c>
      <c r="P48" s="48"/>
      <c r="Q48" s="48"/>
      <c r="R48" s="48"/>
      <c r="S48" s="48"/>
      <c r="T48" s="48"/>
      <c r="U48" s="48"/>
    </row>
    <row r="49" spans="1:21" ht="30.75" customHeight="1">
      <c r="A49" s="48"/>
      <c r="B49" s="1163"/>
      <c r="C49" s="1164"/>
      <c r="D49" s="62"/>
      <c r="E49" s="1155" t="s">
        <v>15</v>
      </c>
      <c r="F49" s="1155"/>
      <c r="G49" s="1155"/>
      <c r="H49" s="1155"/>
      <c r="I49" s="1155"/>
      <c r="J49" s="1156"/>
      <c r="K49" s="63">
        <v>309</v>
      </c>
      <c r="L49" s="64">
        <v>322</v>
      </c>
      <c r="M49" s="64">
        <v>300</v>
      </c>
      <c r="N49" s="64">
        <v>229</v>
      </c>
      <c r="O49" s="65">
        <v>144</v>
      </c>
      <c r="P49" s="48"/>
      <c r="Q49" s="48"/>
      <c r="R49" s="48"/>
      <c r="S49" s="48"/>
      <c r="T49" s="48"/>
      <c r="U49" s="48"/>
    </row>
    <row r="50" spans="1:21" ht="30.75" customHeight="1">
      <c r="A50" s="48"/>
      <c r="B50" s="1163"/>
      <c r="C50" s="1164"/>
      <c r="D50" s="62"/>
      <c r="E50" s="1155" t="s">
        <v>16</v>
      </c>
      <c r="F50" s="1155"/>
      <c r="G50" s="1155"/>
      <c r="H50" s="1155"/>
      <c r="I50" s="1155"/>
      <c r="J50" s="1156"/>
      <c r="K50" s="63">
        <v>141</v>
      </c>
      <c r="L50" s="64">
        <v>136</v>
      </c>
      <c r="M50" s="64">
        <v>130</v>
      </c>
      <c r="N50" s="64">
        <v>105</v>
      </c>
      <c r="O50" s="65">
        <v>88</v>
      </c>
      <c r="P50" s="48"/>
      <c r="Q50" s="48"/>
      <c r="R50" s="48"/>
      <c r="S50" s="48"/>
      <c r="T50" s="48"/>
      <c r="U50" s="48"/>
    </row>
    <row r="51" spans="1:21" ht="30.75" customHeight="1">
      <c r="A51" s="48"/>
      <c r="B51" s="1165"/>
      <c r="C51" s="1166"/>
      <c r="D51" s="66"/>
      <c r="E51" s="1155" t="s">
        <v>17</v>
      </c>
      <c r="F51" s="1155"/>
      <c r="G51" s="1155"/>
      <c r="H51" s="1155"/>
      <c r="I51" s="1155"/>
      <c r="J51" s="1156"/>
      <c r="K51" s="63" t="s">
        <v>479</v>
      </c>
      <c r="L51" s="64" t="s">
        <v>479</v>
      </c>
      <c r="M51" s="64" t="s">
        <v>479</v>
      </c>
      <c r="N51" s="64" t="s">
        <v>479</v>
      </c>
      <c r="O51" s="65" t="s">
        <v>479</v>
      </c>
      <c r="P51" s="48"/>
      <c r="Q51" s="48"/>
      <c r="R51" s="48"/>
      <c r="S51" s="48"/>
      <c r="T51" s="48"/>
      <c r="U51" s="48"/>
    </row>
    <row r="52" spans="1:21" ht="30.75" customHeight="1">
      <c r="A52" s="48"/>
      <c r="B52" s="1153" t="s">
        <v>18</v>
      </c>
      <c r="C52" s="1154"/>
      <c r="D52" s="66"/>
      <c r="E52" s="1155" t="s">
        <v>19</v>
      </c>
      <c r="F52" s="1155"/>
      <c r="G52" s="1155"/>
      <c r="H52" s="1155"/>
      <c r="I52" s="1155"/>
      <c r="J52" s="1156"/>
      <c r="K52" s="63">
        <v>1567</v>
      </c>
      <c r="L52" s="64">
        <v>1656</v>
      </c>
      <c r="M52" s="64">
        <v>1647</v>
      </c>
      <c r="N52" s="64">
        <v>1725</v>
      </c>
      <c r="O52" s="65">
        <v>1811</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1133</v>
      </c>
      <c r="L53" s="69">
        <v>1086</v>
      </c>
      <c r="M53" s="69">
        <v>1062</v>
      </c>
      <c r="N53" s="69">
        <v>859</v>
      </c>
      <c r="O53" s="70">
        <v>748</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2015-05-08T10:05:15Z</cp:lastPrinted>
  <dcterms:created xsi:type="dcterms:W3CDTF">2015-02-17T06:15:39Z</dcterms:created>
  <dcterms:modified xsi:type="dcterms:W3CDTF">2015-05-08T10:05:20Z</dcterms:modified>
</cp:coreProperties>
</file>