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_総務部\02_財政課\01_共通\財政事務関係\各種調査・報告\H28年度\H29.3.3期限　平成27年度財政状況\"/>
    </mc:Choice>
  </mc:AlternateContent>
  <bookViews>
    <workbookView xWindow="240" yWindow="60" windowWidth="14940" windowHeight="7875" tabRatio="845" firstSheet="2"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CO34" i="9"/>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s="1"/>
  <c r="U36" i="9" s="1"/>
  <c r="U37" i="9" s="1"/>
  <c r="AM34" i="9" l="1"/>
  <c r="AM35" i="9" s="1"/>
  <c r="BE34" i="9" s="1"/>
  <c r="BE35" i="9" s="1"/>
</calcChain>
</file>

<file path=xl/sharedStrings.xml><?xml version="1.0" encoding="utf-8"?>
<sst xmlns="http://schemas.openxmlformats.org/spreadsheetml/2006/main" count="1012" uniqueCount="563">
  <si>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</si>
  <si>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</si>
  <si>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</si>
  <si>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</si>
  <si>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</si>
  <si>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</si>
  <si>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</si>
  <si>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</si>
  <si>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</si>
  <si>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</si>
  <si>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</si>
  <si>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</si>
  <si>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</si>
  <si>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</si>
  <si>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</si>
  <si>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</si>
  <si>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</si>
  <si>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</si>
  <si>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</si>
  <si>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</si>
  <si>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</si>
  <si>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</si>
  <si>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</si>
  <si>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</si>
  <si>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</si>
  <si>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</si>
  <si>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</si>
  <si>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</si>
  <si>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</si>
  <si>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</si>
  <si>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</si>
  <si>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</si>
  <si>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</si>
  <si>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</si>
  <si>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</si>
  <si>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</si>
  <si>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</si>
  <si>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</si>
  <si>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</si>
  <si>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</si>
  <si>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</si>
  <si>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</si>
  <si>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</si>
  <si>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</si>
  <si>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</si>
  <si>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</si>
  <si>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</si>
  <si>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</si>
  <si>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</si>
  <si>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</si>
  <si>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</si>
  <si>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</si>
  <si>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</si>
  <si>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</si>
  <si>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</si>
  <si>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</si>
  <si>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</si>
  <si>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</si>
  <si>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</si>
  <si>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</si>
  <si>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</si>
  <si>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</si>
  <si>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</si>
  <si>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</si>
  <si>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</si>
  <si>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</si>
  <si>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</si>
  <si>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</si>
  <si>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</si>
  <si>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</si>
  <si>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</si>
  <si>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</si>
  <si>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</si>
  <si>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</si>
  <si>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</si>
  <si>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</si>
  <si>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</si>
  <si>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</si>
  <si>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</si>
  <si>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</si>
  <si>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</si>
  <si>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</si>
  <si>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</si>
  <si>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</si>
  <si>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</si>
  <si>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</si>
  <si>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</si>
  <si>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</si>
  <si>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</si>
  <si>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</si>
  <si>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</si>
  <si>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</si>
  <si>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</si>
  <si>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</si>
  <si>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</si>
  <si>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</si>
  <si>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</si>
  <si>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</si>
  <si>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</si>
  <si>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</si>
  <si>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</si>
  <si>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</si>
  <si>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</si>
  <si>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</si>
  <si>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</si>
  <si>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</si>
  <si>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</si>
  <si>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</si>
  <si>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</si>
  <si>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</si>
  <si>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</si>
  <si>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</si>
  <si>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</si>
  <si>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</si>
  <si>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</si>
  <si>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</si>
  <si>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</si>
  <si>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</si>
  <si>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</si>
  <si>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</si>
  <si>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</si>
  <si>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</si>
  <si>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</si>
  <si>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</si>
  <si>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</si>
  <si>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</si>
  <si>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</si>
  <si>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</si>
  <si>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</si>
  <si>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</si>
  <si>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</si>
  <si>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</si>
  <si>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</si>
  <si>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</si>
  <si>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</si>
  <si>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</si>
  <si>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</si>
  <si>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</si>
  <si>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</si>
  <si>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</si>
  <si>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</si>
  <si>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</si>
  <si>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</si>
  <si>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</si>
  <si>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</si>
  <si>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</si>
  <si>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</si>
  <si>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</si>
  <si>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</si>
  <si>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</si>
  <si>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</si>
  <si>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</si>
  <si>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</si>
  <si>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</si>
  <si>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</si>
  <si>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</si>
  <si>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</si>
  <si>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</si>
  <si>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</si>
  <si>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</si>
  <si>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</si>
  <si>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</si>
  <si>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</si>
  <si>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</si>
  <si>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</si>
  <si>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</si>
  <si>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</si>
  <si>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</si>
  <si>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</si>
  <si>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</si>
  <si>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</si>
  <si>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</si>
  <si>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</si>
  <si>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</si>
  <si>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</si>
  <si>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</si>
  <si>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</si>
  <si>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</si>
  <si>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</si>
  <si>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</si>
  <si>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</si>
  <si>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</si>
  <si>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</si>
  <si>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</si>
  <si>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</si>
  <si>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</si>
  <si>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</si>
  <si>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</si>
  <si>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</si>
  <si>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</si>
  <si>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</si>
  <si>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</si>
  <si>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</si>
  <si>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茨城県稲敷市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</si>
  <si>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</si>
  <si>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</si>
  <si>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</si>
  <si>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</si>
  <si>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</si>
  <si>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</si>
  <si>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</si>
  <si>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</si>
  <si>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</si>
  <si>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</si>
  <si>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</si>
  <si>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</si>
  <si>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</si>
  <si>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</si>
  <si>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</si>
  <si>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</si>
  <si>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</si>
  <si>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</si>
  <si>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</si>
  <si>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</si>
  <si>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</si>
  <si>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</si>
  <si>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</si>
  <si>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</si>
  <si>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</si>
  <si>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</si>
  <si>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</si>
  <si>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</si>
  <si>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</si>
  <si>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</si>
  <si>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</si>
  <si>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</si>
  <si>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</si>
  <si>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</si>
  <si>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</si>
  <si>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</si>
  <si>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</si>
  <si>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</si>
  <si>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</si>
  <si>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</si>
  <si>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</si>
  <si>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</si>
  <si>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</si>
  <si>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</si>
  <si>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</si>
  <si>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</si>
  <si>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</si>
  <si>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</si>
  <si>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</si>
  <si>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</si>
  <si>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</si>
  <si>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</si>
  <si>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</si>
  <si>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</si>
  <si>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</si>
  <si>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</si>
  <si>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</si>
  <si>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</si>
  <si>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</si>
  <si>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</si>
  <si>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</si>
  <si>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</si>
  <si>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</si>
  <si>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</si>
  <si>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</si>
  <si>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</si>
  <si>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</si>
  <si>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</si>
  <si>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</si>
  <si>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</si>
  <si>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</si>
  <si>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</si>
  <si>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</si>
  <si>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</si>
  <si>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</si>
  <si>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</si>
  <si>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</si>
  <si>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</si>
  <si>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</si>
  <si>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</si>
  <si>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</si>
  <si>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</si>
  <si>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</si>
  <si>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</si>
  <si>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</si>
  <si>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</si>
  <si>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</si>
  <si>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</si>
  <si>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</si>
  <si>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</si>
  <si>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</si>
  <si>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</si>
  <si>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</si>
  <si>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</si>
  <si>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</si>
  <si>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</si>
  <si>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</si>
  <si>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</si>
  <si>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</si>
  <si>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</si>
  <si>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</si>
  <si>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</si>
  <si>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</si>
  <si>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</si>
  <si>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</si>
  <si>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</si>
  <si>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</si>
  <si>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</si>
  <si>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</si>
  <si>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</si>
  <si>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</si>
  <si>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</si>
  <si>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</si>
  <si>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</si>
  <si>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</si>
  <si>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</si>
  <si>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</si>
  <si>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</si>
  <si>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</si>
  <si>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</si>
  <si>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</si>
  <si>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</si>
  <si>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</si>
  <si>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</si>
  <si>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</si>
  <si>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</si>
  <si>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</si>
  <si>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</si>
  <si>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</si>
  <si>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</si>
  <si>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</si>
  <si>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</si>
  <si>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</si>
  <si>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</si>
  <si>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</si>
  <si>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</si>
  <si>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</si>
  <si>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</si>
  <si>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</si>
  <si>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</si>
  <si>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</si>
  <si>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</si>
  <si>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</si>
  <si>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</si>
  <si>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</si>
  <si>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</si>
  <si>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</si>
  <si>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茨城県稲敷市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</si>
  <si>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</si>
  <si>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</si>
  <si>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</si>
  <si>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</si>
  <si>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</si>
  <si>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</si>
  <si>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</si>
  <si>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</si>
  <si>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</si>
  <si>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</si>
  <si>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</si>
  <si>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</si>
  <si>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</si>
  <si>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</si>
  <si>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</si>
  <si>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</si>
  <si>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</si>
  <si>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</si>
  <si>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</si>
  <si>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</si>
  <si>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</si>
  <si>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</si>
  <si>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</si>
  <si>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</si>
  <si>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</si>
  <si>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</si>
  <si>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</si>
  <si>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</si>
  <si>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</si>
  <si>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</si>
  <si>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</si>
  <si>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</si>
  <si>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</si>
  <si>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</si>
  <si>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</si>
  <si>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</si>
  <si>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</si>
  <si>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</si>
  <si>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</si>
  <si>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</si>
  <si>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</si>
  <si>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</si>
  <si>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稲敷市公共下水道事業特別会計</t>
    <phoneticPr fontId="5"/>
  </si>
  <si>
    <t>法非適用企業</t>
    <phoneticPr fontId="5"/>
  </si>
  <si>
    <t>稲敷市農業集落排水事業特別会計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</si>
  <si>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</si>
  <si>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</si>
  <si>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</si>
  <si>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</si>
  <si>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</si>
  <si>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</si>
  <si>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</si>
  <si>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</si>
  <si>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</si>
  <si>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</si>
  <si>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</si>
  <si>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</si>
  <si>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</si>
  <si>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</si>
  <si>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</si>
  <si>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</si>
  <si>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</si>
  <si>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</si>
  <si>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</si>
  <si>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</si>
  <si>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</si>
  <si>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</si>
  <si>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</si>
  <si>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</si>
  <si>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</si>
  <si>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</si>
  <si>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</si>
  <si>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</si>
  <si>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</si>
  <si>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</si>
  <si>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</si>
  <si>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</si>
  <si>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</si>
  <si>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</si>
  <si>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</si>
  <si>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</si>
  <si>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</si>
  <si>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</si>
  <si>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</si>
  <si>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</si>
  <si>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</si>
  <si>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</si>
  <si>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</si>
  <si>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</si>
  <si>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</si>
  <si>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</si>
  <si>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</si>
  <si>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</si>
  <si>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</si>
  <si>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</si>
  <si>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</si>
  <si>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</si>
  <si>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</si>
  <si>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</si>
  <si>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</si>
  <si>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稲敷市水道事業会計</t>
    <phoneticPr fontId="5"/>
  </si>
  <si>
    <t>-</t>
    <phoneticPr fontId="5"/>
  </si>
  <si>
    <t>将来負担比率（(Ｅ)－(Ｆ)）／（(Ｃ)－(Ｄ)）×１００</t>
    <rPh sb="0" eb="2">
      <t>ショウライ</t>
    </rPh>
    <rPh sb="2" eb="4">
      <t>フタン</t>
    </rPh>
    <rPh sb="4" eb="6">
      <t>ヒリツ</t>
    </rPh>
    <phoneticPr fontId="5"/>
  </si>
  <si>
    <t>稲敷市介護サービス事業特別会計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</si>
  <si>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</si>
  <si>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</si>
  <si>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</si>
  <si>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</si>
  <si>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</si>
  <si>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</si>
  <si>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</si>
  <si>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</si>
  <si>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</si>
  <si>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</si>
  <si>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</si>
  <si>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</si>
  <si>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</si>
  <si>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</si>
  <si>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</si>
  <si>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</si>
  <si>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</si>
  <si>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</si>
  <si>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</si>
  <si>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</si>
  <si>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</si>
  <si>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</si>
  <si>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</si>
  <si>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</si>
  <si>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</si>
  <si>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</si>
  <si>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</si>
  <si>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</si>
  <si>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</si>
  <si>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</si>
  <si>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</si>
  <si>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</si>
  <si>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</si>
  <si>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</si>
  <si>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</si>
  <si>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</si>
  <si>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</si>
  <si>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</si>
  <si>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</si>
  <si>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</si>
  <si>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</si>
  <si>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</si>
  <si>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</si>
  <si>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</si>
  <si>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</si>
  <si>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</si>
  <si>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</si>
  <si>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</si>
  <si>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</si>
  <si>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</si>
  <si>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</si>
  <si>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</si>
  <si>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</si>
  <si>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</si>
  <si>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</si>
  <si>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</si>
  <si>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</si>
  <si>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</si>
  <si>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</si>
  <si>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</si>
  <si>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</si>
  <si>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</si>
  <si>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</si>
  <si>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</si>
  <si>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</si>
  <si>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</si>
  <si>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</si>
  <si>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</si>
  <si>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</si>
  <si>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</si>
  <si>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</si>
  <si>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</si>
  <si>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</si>
  <si>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</si>
  <si>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</si>
  <si>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</si>
  <si>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</si>
  <si>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</si>
  <si>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</si>
  <si>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</si>
  <si>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</si>
  <si>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t>
  </si>
  <si>
    <t>一般会計</t>
  </si>
  <si>
    <t>稲敷市水道事業会計</t>
  </si>
  <si>
    <t>稲敷市国民健康保険特別会計</t>
  </si>
  <si>
    <t>稲敷市介護保険特別会計</t>
  </si>
  <si>
    <t>稲敷市工業用水道事業会計</t>
  </si>
  <si>
    <t>稲敷市公共下水道事業特別会計</t>
  </si>
  <si>
    <t>稲敷市農業集落排水事業特別会計</t>
  </si>
  <si>
    <t>稲敷市後期高齢者医療特別会計</t>
  </si>
  <si>
    <t>その他会計（赤字）</t>
  </si>
  <si>
    <t>その他会計（黒字）</t>
  </si>
  <si>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</si>
  <si>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</si>
  <si>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</si>
  <si>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</si>
  <si>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</si>
  <si>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</si>
  <si>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</si>
  <si>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</si>
  <si>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</si>
  <si>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</si>
  <si>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</si>
  <si>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（養護老人ホーム松風園特別会計）</t>
    <rPh sb="0" eb="2">
      <t>イナシキ</t>
    </rPh>
    <rPh sb="2" eb="4">
      <t>チホウ</t>
    </rPh>
    <rPh sb="4" eb="6">
      <t>コウイキ</t>
    </rPh>
    <rPh sb="6" eb="9">
      <t>シチョウソン</t>
    </rPh>
    <rPh sb="9" eb="10">
      <t>ケン</t>
    </rPh>
    <rPh sb="10" eb="12">
      <t>ジム</t>
    </rPh>
    <rPh sb="12" eb="14">
      <t>クミアイ</t>
    </rPh>
    <rPh sb="16" eb="18">
      <t>ヨウゴ</t>
    </rPh>
    <rPh sb="18" eb="20">
      <t>ロウジン</t>
    </rPh>
    <rPh sb="23" eb="25">
      <t>ショウフウ</t>
    </rPh>
    <rPh sb="25" eb="26">
      <t>エン</t>
    </rPh>
    <rPh sb="26" eb="28">
      <t>トクベツ</t>
    </rPh>
    <rPh sb="28" eb="30">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</si>
  <si>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6" eb="18">
      <t>スイボウ</t>
    </rPh>
    <rPh sb="18" eb="20">
      <t>ジギョウ</t>
    </rPh>
    <rPh sb="20" eb="22">
      <t>トクベツ</t>
    </rPh>
    <rPh sb="22" eb="24">
      <t>カイケイ</t>
    </rPh>
    <phoneticPr fontId="2"/>
  </si>
  <si>
    <t>稲敷市農業公社</t>
    <rPh sb="0" eb="3">
      <t>イナシキシ</t>
    </rPh>
    <rPh sb="3" eb="5">
      <t>ノウギョウ</t>
    </rPh>
    <rPh sb="5" eb="7">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</si>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</sst>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extLst>
            <c:ext xmlns:c16="http://schemas.microsoft.com/office/drawing/2014/chart" uri="{C3380CC4-5D6E-409C-BE32-E72D297353CC}">
              <c16:uniqueId val="{00000000-2045-4487-A887-7F743010D4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39564</c:v>
                </c:pt>
                <c:pt idx="1">
                  <c:v>54056</c:v>
                </c:pt>
                <c:pt idx="2">
                  <c:v>52767</c:v>
                </c:pt>
                <c:pt idx="3">
                  <c:v>93225</c:v>
                </c:pt>
                <c:pt idx="4">
                  <c:v>136860</c:v>
                </c:pt>
              </c:numCache>
            </c:numRef>
          </c:val>
          <c:smooth val="0"/>
          <c:extLst>
            <c:ext xmlns:c16="http://schemas.microsoft.com/office/drawing/2014/chart" uri="{C3380CC4-5D6E-409C-BE32-E72D297353CC}">
              <c16:uniqueId val="{00000001-2045-4487-A887-7F743010D41F}"/>
            </c:ext>
          </c:extLst>
        </c:ser>
        <c:dLbls>
          <c:showLegendKey val="0"/>
          <c:showVal val="0"/>
          <c:showCatName val="0"/>
          <c:showSerName val="0"/>
          <c:showPercent val="0"/>
          <c:showBubbleSize val="0"/>
        </c:dLbls>
        <c:marker val="1"/>
        <c:smooth val="0"/>
        <c:axId val="347309184"/>
        <c:axId val="347311104"/>
      </c:lineChart>
      <c:catAx>
        <c:axId val="347309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311104"/>
        <c:crosses val="autoZero"/>
        <c:auto val="1"/>
        <c:lblAlgn val="ctr"/>
        <c:lblOffset val="100"/>
        <c:tickLblSkip val="1"/>
        <c:tickMarkSkip val="1"/>
        <c:noMultiLvlLbl val="0"/>
      </c:catAx>
      <c:valAx>
        <c:axId val="3473111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730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6.57</c:v>
                </c:pt>
                <c:pt idx="1">
                  <c:v>15.45</c:v>
                </c:pt>
                <c:pt idx="2">
                  <c:v>6.09</c:v>
                </c:pt>
                <c:pt idx="3">
                  <c:v>6.13</c:v>
                </c:pt>
                <c:pt idx="4">
                  <c:v>7.11</c:v>
                </c:pt>
              </c:numCache>
            </c:numRef>
          </c:val>
          <c:extLst>
            <c:ext xmlns:c16="http://schemas.microsoft.com/office/drawing/2014/chart" uri="{C3380CC4-5D6E-409C-BE32-E72D297353CC}">
              <c16:uniqueId val="{00000000-5FB8-412A-A312-8ECB497AC0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c:v>
                </c:pt>
                <c:pt idx="1">
                  <c:v>15.98</c:v>
                </c:pt>
                <c:pt idx="2">
                  <c:v>23.31</c:v>
                </c:pt>
                <c:pt idx="3">
                  <c:v>25.89</c:v>
                </c:pt>
                <c:pt idx="4">
                  <c:v>28.77</c:v>
                </c:pt>
              </c:numCache>
            </c:numRef>
          </c:val>
          <c:extLst>
            <c:ext xmlns:c16="http://schemas.microsoft.com/office/drawing/2014/chart" uri="{C3380CC4-5D6E-409C-BE32-E72D297353CC}">
              <c16:uniqueId val="{00000001-5FB8-412A-A312-8ECB497AC091}"/>
            </c:ext>
          </c:extLst>
        </c:ser>
        <c:dLbls>
          <c:showLegendKey val="0"/>
          <c:showVal val="0"/>
          <c:showCatName val="0"/>
          <c:showSerName val="0"/>
          <c:showPercent val="0"/>
          <c:showBubbleSize val="0"/>
        </c:dLbls>
        <c:gapWidth val="250"/>
        <c:overlap val="100"/>
        <c:axId val="97715328"/>
        <c:axId val="977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1.83</c:v>
                </c:pt>
                <c:pt idx="1">
                  <c:v>8.89</c:v>
                </c:pt>
                <c:pt idx="2">
                  <c:v>-1.71</c:v>
                </c:pt>
                <c:pt idx="3">
                  <c:v>2.5099999999999998</c:v>
                </c:pt>
                <c:pt idx="4">
                  <c:v>3.77</c:v>
                </c:pt>
              </c:numCache>
            </c:numRef>
          </c:val>
          <c:smooth val="0"/>
          <c:extLst>
            <c:ext xmlns:c16="http://schemas.microsoft.com/office/drawing/2014/chart" uri="{C3380CC4-5D6E-409C-BE32-E72D297353CC}">
              <c16:uniqueId val="{00000002-5FB8-412A-A312-8ECB497AC091}"/>
            </c:ext>
          </c:extLst>
        </c:ser>
        <c:dLbls>
          <c:showLegendKey val="0"/>
          <c:showVal val="0"/>
          <c:showCatName val="0"/>
          <c:showSerName val="0"/>
          <c:showPercent val="0"/>
          <c:showBubbleSize val="0"/>
        </c:dLbls>
        <c:marker val="1"/>
        <c:smooth val="0"/>
        <c:axId val="97715328"/>
        <c:axId val="97717632"/>
      </c:lineChart>
      <c:catAx>
        <c:axId val="977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632"/>
        <c:crosses val="autoZero"/>
        <c:auto val="1"/>
        <c:lblAlgn val="ctr"/>
        <c:lblOffset val="100"/>
        <c:tickLblSkip val="1"/>
        <c:tickMarkSkip val="1"/>
        <c:noMultiLvlLbl val="0"/>
      </c:catAx>
      <c:valAx>
        <c:axId val="977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0-C47A-462C-96A4-5CBCA2C853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7A-462C-96A4-5CBCA2C85361}"/>
            </c:ext>
          </c:extLst>
        </c:ser>
        <c:ser>
          <c:idx val="2"/>
          <c:order val="2"/>
          <c:tx>
            <c:strRef>
              <c:f>データシート!$A$29</c:f>
              <c:strCache>
                <c:ptCount val="1"/>
                <c:pt idx="0">
                  <c:v>稲敷市後期高齢者医療特別会計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2-C47A-462C-96A4-5CBCA2C85361}"/>
            </c:ext>
          </c:extLst>
        </c:ser>
        <c:ser>
          <c:idx val="3"/>
          <c:order val="3"/>
          <c:tx>
            <c:strRef>
              <c:f>データシート!$A$30</c:f>
              <c:strCache>
                <c:ptCount val="1"/>
                <c:pt idx="0">
                  <c:v>稲敷市農業集落排水事業特別会計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0.17</c:v>
                </c:pt>
                <c:pt idx="4">
                  <c:v>#N/A</c:v>
                </c:pt>
                <c:pt idx="5">
                  <c:v>0.14000000000000001</c:v>
                </c:pt>
                <c:pt idx="6">
                  <c:v>#N/A</c:v>
                </c:pt>
                <c:pt idx="7">
                  <c:v>0.09</c:v>
                </c:pt>
                <c:pt idx="8">
                  <c:v>#N/A</c:v>
                </c:pt>
                <c:pt idx="9">
                  <c:v>0.12</c:v>
                </c:pt>
              </c:numCache>
            </c:numRef>
          </c:val>
          <c:extLst>
            <c:ext xmlns:c16="http://schemas.microsoft.com/office/drawing/2014/chart" uri="{C3380CC4-5D6E-409C-BE32-E72D297353CC}">
              <c16:uniqueId val="{00000003-C47A-462C-96A4-5CBCA2C85361}"/>
            </c:ext>
          </c:extLst>
        </c:ser>
        <c:ser>
          <c:idx val="4"/>
          <c:order val="4"/>
          <c:tx>
            <c:strRef>
              <c:f>データシート!$A$31</c:f>
              <c:strCache>
                <c:ptCount val="1"/>
                <c:pt idx="0">
                  <c:v>稲敷市公共下水道事業特別会計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0.68</c:v>
                </c:pt>
                <c:pt idx="2">
                  <c:v>#N/A</c:v>
                </c:pt>
                <c:pt idx="3">
                  <c:v>0.41</c:v>
                </c:pt>
                <c:pt idx="4">
                  <c:v>#N/A</c:v>
                </c:pt>
                <c:pt idx="5">
                  <c:v>0.38</c:v>
                </c:pt>
                <c:pt idx="6">
                  <c:v>#N/A</c:v>
                </c:pt>
                <c:pt idx="7">
                  <c:v>0.48</c:v>
                </c:pt>
                <c:pt idx="8">
                  <c:v>#N/A</c:v>
                </c:pt>
                <c:pt idx="9">
                  <c:v>0.52</c:v>
                </c:pt>
              </c:numCache>
            </c:numRef>
          </c:val>
          <c:extLst>
            <c:ext xmlns:c16="http://schemas.microsoft.com/office/drawing/2014/chart" uri="{C3380CC4-5D6E-409C-BE32-E72D297353CC}">
              <c16:uniqueId val="{00000004-C47A-462C-96A4-5CBCA2C85361}"/>
            </c:ext>
          </c:extLst>
        </c:ser>
        <c:ser>
          <c:idx val="5"/>
          <c:order val="5"/>
          <c:tx>
            <c:strRef>
              <c:f>データシート!$A$32</c:f>
              <c:strCache>
                <c:ptCount val="1"/>
                <c:pt idx="0">
                  <c:v>稲敷市工業用水道事業会計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0.81</c:v>
                </c:pt>
                <c:pt idx="2">
                  <c:v>#N/A</c:v>
                </c:pt>
                <c:pt idx="3">
                  <c:v>0.81</c:v>
                </c:pt>
                <c:pt idx="4">
                  <c:v>#N/A</c:v>
                </c:pt>
                <c:pt idx="5">
                  <c:v>0.85</c:v>
                </c:pt>
                <c:pt idx="6">
                  <c:v>#N/A</c:v>
                </c:pt>
                <c:pt idx="7">
                  <c:v>0.89</c:v>
                </c:pt>
                <c:pt idx="8">
                  <c:v>#N/A</c:v>
                </c:pt>
                <c:pt idx="9">
                  <c:v>0.93</c:v>
                </c:pt>
              </c:numCache>
            </c:numRef>
          </c:val>
          <c:extLst>
            <c:ext xmlns:c16="http://schemas.microsoft.com/office/drawing/2014/chart" uri="{C3380CC4-5D6E-409C-BE32-E72D297353CC}">
              <c16:uniqueId val="{00000005-C47A-462C-96A4-5CBCA2C85361}"/>
            </c:ext>
          </c:extLst>
        </c:ser>
        <c:ser>
          <c:idx val="6"/>
          <c:order val="6"/>
          <c:tx>
            <c:strRef>
              <c:f>データシート!$A$33</c:f>
              <c:strCache>
                <c:ptCount val="1"/>
                <c:pt idx="0">
                  <c:v>稲敷市介護保険特別会計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0.99</c:v>
                </c:pt>
                <c:pt idx="2">
                  <c:v>#N/A</c:v>
                </c:pt>
                <c:pt idx="3">
                  <c:v>1.06</c:v>
                </c:pt>
                <c:pt idx="4">
                  <c:v>#N/A</c:v>
                </c:pt>
                <c:pt idx="5">
                  <c:v>0.88</c:v>
                </c:pt>
                <c:pt idx="6">
                  <c:v>#N/A</c:v>
                </c:pt>
                <c:pt idx="7">
                  <c:v>1.08</c:v>
                </c:pt>
                <c:pt idx="8">
                  <c:v>#N/A</c:v>
                </c:pt>
                <c:pt idx="9">
                  <c:v>1.71</c:v>
                </c:pt>
              </c:numCache>
            </c:numRef>
          </c:val>
          <c:extLst>
            <c:ext xmlns:c16="http://schemas.microsoft.com/office/drawing/2014/chart" uri="{C3380CC4-5D6E-409C-BE32-E72D297353CC}">
              <c16:uniqueId val="{00000006-C47A-462C-96A4-5CBCA2C85361}"/>
            </c:ext>
          </c:extLst>
        </c:ser>
        <c:ser>
          <c:idx val="7"/>
          <c:order val="7"/>
          <c:tx>
            <c:strRef>
              <c:f>データシート!$A$34</c:f>
              <c:strCache>
                <c:ptCount val="1"/>
                <c:pt idx="0">
                  <c:v>稲敷市国民健康保険特別会計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3.24</c:v>
                </c:pt>
                <c:pt idx="2">
                  <c:v>#N/A</c:v>
                </c:pt>
                <c:pt idx="3">
                  <c:v>4.37</c:v>
                </c:pt>
                <c:pt idx="4">
                  <c:v>#N/A</c:v>
                </c:pt>
                <c:pt idx="5">
                  <c:v>3.82</c:v>
                </c:pt>
                <c:pt idx="6">
                  <c:v>#N/A</c:v>
                </c:pt>
                <c:pt idx="7">
                  <c:v>3.32</c:v>
                </c:pt>
                <c:pt idx="8">
                  <c:v>#N/A</c:v>
                </c:pt>
                <c:pt idx="9">
                  <c:v>2.83</c:v>
                </c:pt>
              </c:numCache>
            </c:numRef>
          </c:val>
          <c:extLst>
            <c:ext xmlns:c16="http://schemas.microsoft.com/office/drawing/2014/chart" uri="{C3380CC4-5D6E-409C-BE32-E72D297353CC}">
              <c16:uniqueId val="{00000007-C47A-462C-96A4-5CBCA2C85361}"/>
            </c:ext>
          </c:extLst>
        </c:ser>
        <c:ser>
          <c:idx val="8"/>
          <c:order val="8"/>
          <c:tx>
            <c:strRef>
              <c:f>データシート!$A$35</c:f>
              <c:strCache>
                <c:ptCount val="1"/>
                <c:pt idx="0">
                  <c:v>稲敷市水道事業会計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6.57</c:v>
                </c:pt>
                <c:pt idx="2">
                  <c:v>#N/A</c:v>
                </c:pt>
                <c:pt idx="3">
                  <c:v>6.08</c:v>
                </c:pt>
                <c:pt idx="4">
                  <c:v>#N/A</c:v>
                </c:pt>
                <c:pt idx="5">
                  <c:v>5.88</c:v>
                </c:pt>
                <c:pt idx="6">
                  <c:v>#N/A</c:v>
                </c:pt>
                <c:pt idx="7">
                  <c:v>6.44</c:v>
                </c:pt>
                <c:pt idx="8">
                  <c:v>#N/A</c:v>
                </c:pt>
                <c:pt idx="9">
                  <c:v>6.96</c:v>
                </c:pt>
              </c:numCache>
            </c:numRef>
          </c:val>
          <c:extLst>
            <c:ext xmlns:c16="http://schemas.microsoft.com/office/drawing/2014/chart" uri="{C3380CC4-5D6E-409C-BE32-E72D297353CC}">
              <c16:uniqueId val="{00000008-C47A-462C-96A4-5CBCA2C853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6.56</c:v>
                </c:pt>
                <c:pt idx="2">
                  <c:v>#N/A</c:v>
                </c:pt>
                <c:pt idx="3">
                  <c:v>15.44</c:v>
                </c:pt>
                <c:pt idx="4">
                  <c:v>#N/A</c:v>
                </c:pt>
                <c:pt idx="5">
                  <c:v>6.08</c:v>
                </c:pt>
                <c:pt idx="6">
                  <c:v>#N/A</c:v>
                </c:pt>
                <c:pt idx="7">
                  <c:v>6.12</c:v>
                </c:pt>
                <c:pt idx="8">
                  <c:v>#N/A</c:v>
                </c:pt>
                <c:pt idx="9">
                  <c:v>7.1</c:v>
                </c:pt>
              </c:numCache>
            </c:numRef>
          </c:val>
          <c:extLst>
            <c:ext xmlns:c16="http://schemas.microsoft.com/office/drawing/2014/chart" uri="{C3380CC4-5D6E-409C-BE32-E72D297353CC}">
              <c16:uniqueId val="{00000009-C47A-462C-96A4-5CBCA2C85361}"/>
            </c:ext>
          </c:extLst>
        </c:ser>
        <c:dLbls>
          <c:showLegendKey val="0"/>
          <c:showVal val="0"/>
          <c:showCatName val="0"/>
          <c:showSerName val="0"/>
          <c:showPercent val="0"/>
          <c:showBubbleSize val="0"/>
        </c:dLbls>
        <c:gapWidth val="150"/>
        <c:overlap val="100"/>
        <c:axId val="149653376"/>
        <c:axId val="152559616"/>
      </c:barChart>
      <c:catAx>
        <c:axId val="149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59616"/>
        <c:crosses val="autoZero"/>
        <c:auto val="1"/>
        <c:lblAlgn val="ctr"/>
        <c:lblOffset val="100"/>
        <c:tickLblSkip val="1"/>
        <c:tickMarkSkip val="1"/>
        <c:noMultiLvlLbl val="0"/>
      </c:catAx>
      <c:valAx>
        <c:axId val="15255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1647</c:v>
                </c:pt>
                <c:pt idx="5">
                  <c:v>1725</c:v>
                </c:pt>
                <c:pt idx="8">
                  <c:v>1811</c:v>
                </c:pt>
                <c:pt idx="11">
                  <c:v>1912</c:v>
                </c:pt>
                <c:pt idx="14">
                  <c:v>1939</c:v>
                </c:pt>
              </c:numCache>
            </c:numRef>
          </c:val>
          <c:extLst>
            <c:ext xmlns:c16="http://schemas.microsoft.com/office/drawing/2014/chart" uri="{C3380CC4-5D6E-409C-BE32-E72D297353CC}">
              <c16:uniqueId val="{00000000-4BF5-4EDB-9F20-9837B2EE1B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F5-4EDB-9F20-9837B2EE1B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130</c:v>
                </c:pt>
                <c:pt idx="3">
                  <c:v>105</c:v>
                </c:pt>
                <c:pt idx="6">
                  <c:v>88</c:v>
                </c:pt>
                <c:pt idx="9">
                  <c:v>74</c:v>
                </c:pt>
                <c:pt idx="12">
                  <c:v>53</c:v>
                </c:pt>
              </c:numCache>
            </c:numRef>
          </c:val>
          <c:extLst>
            <c:ext xmlns:c16="http://schemas.microsoft.com/office/drawing/2014/chart" uri="{C3380CC4-5D6E-409C-BE32-E72D297353CC}">
              <c16:uniqueId val="{00000002-4BF5-4EDB-9F20-9837B2EE1B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300</c:v>
                </c:pt>
                <c:pt idx="3">
                  <c:v>229</c:v>
                </c:pt>
                <c:pt idx="6">
                  <c:v>144</c:v>
                </c:pt>
                <c:pt idx="9">
                  <c:v>94</c:v>
                </c:pt>
                <c:pt idx="12">
                  <c:v>116</c:v>
                </c:pt>
              </c:numCache>
            </c:numRef>
          </c:val>
          <c:extLst>
            <c:ext xmlns:c16="http://schemas.microsoft.com/office/drawing/2014/chart" uri="{C3380CC4-5D6E-409C-BE32-E72D297353CC}">
              <c16:uniqueId val="{00000003-4BF5-4EDB-9F20-9837B2EE1B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926</c:v>
                </c:pt>
                <c:pt idx="3">
                  <c:v>891</c:v>
                </c:pt>
                <c:pt idx="6">
                  <c:v>916</c:v>
                </c:pt>
                <c:pt idx="9">
                  <c:v>944</c:v>
                </c:pt>
                <c:pt idx="12">
                  <c:v>946</c:v>
                </c:pt>
              </c:numCache>
            </c:numRef>
          </c:val>
          <c:extLst>
            <c:ext xmlns:c16="http://schemas.microsoft.com/office/drawing/2014/chart" uri="{C3380CC4-5D6E-409C-BE32-E72D297353CC}">
              <c16:uniqueId val="{00000004-4BF5-4EDB-9F20-9837B2EE1B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F5-4EDB-9F20-9837B2EE1B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F5-4EDB-9F20-9837B2EE1B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1353</c:v>
                </c:pt>
                <c:pt idx="3">
                  <c:v>1359</c:v>
                </c:pt>
                <c:pt idx="6">
                  <c:v>1411</c:v>
                </c:pt>
                <c:pt idx="9">
                  <c:v>1521</c:v>
                </c:pt>
                <c:pt idx="12">
                  <c:v>1614</c:v>
                </c:pt>
              </c:numCache>
            </c:numRef>
          </c:val>
          <c:extLst>
            <c:ext xmlns:c16="http://schemas.microsoft.com/office/drawing/2014/chart" uri="{C3380CC4-5D6E-409C-BE32-E72D297353CC}">
              <c16:uniqueId val="{00000007-4BF5-4EDB-9F20-9837B2EE1B6F}"/>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1062</c:v>
                </c:pt>
                <c:pt idx="2">
                  <c:v>#N/A</c:v>
                </c:pt>
                <c:pt idx="3">
                  <c:v>#N/A</c:v>
                </c:pt>
                <c:pt idx="4">
                  <c:v>859</c:v>
                </c:pt>
                <c:pt idx="5">
                  <c:v>#N/A</c:v>
                </c:pt>
                <c:pt idx="6">
                  <c:v>#N/A</c:v>
                </c:pt>
                <c:pt idx="7">
                  <c:v>748</c:v>
                </c:pt>
                <c:pt idx="8">
                  <c:v>#N/A</c:v>
                </c:pt>
                <c:pt idx="9">
                  <c:v>#N/A</c:v>
                </c:pt>
                <c:pt idx="10">
                  <c:v>721</c:v>
                </c:pt>
                <c:pt idx="11">
                  <c:v>#N/A</c:v>
                </c:pt>
                <c:pt idx="12">
                  <c:v>#N/A</c:v>
                </c:pt>
                <c:pt idx="13">
                  <c:v>790</c:v>
                </c:pt>
                <c:pt idx="14">
                  <c:v>#N/A</c:v>
                </c:pt>
              </c:numCache>
            </c:numRef>
          </c:val>
          <c:smooth val="0"/>
          <c:extLst>
            <c:ext xmlns:c16="http://schemas.microsoft.com/office/drawing/2014/chart" uri="{C3380CC4-5D6E-409C-BE32-E72D297353CC}">
              <c16:uniqueId val="{00000008-4BF5-4EDB-9F20-9837B2EE1B6F}"/>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21622</c:v>
                </c:pt>
                <c:pt idx="5">
                  <c:v>22362</c:v>
                </c:pt>
                <c:pt idx="8">
                  <c:v>23168</c:v>
                </c:pt>
                <c:pt idx="11">
                  <c:v>24077</c:v>
                </c:pt>
                <c:pt idx="14">
                  <c:v>26598</c:v>
                </c:pt>
              </c:numCache>
            </c:numRef>
          </c:val>
          <c:extLst>
            <c:ext xmlns:c16="http://schemas.microsoft.com/office/drawing/2014/chart" uri="{C3380CC4-5D6E-409C-BE32-E72D297353CC}">
              <c16:uniqueId val="{00000000-92BC-42E3-ABA5-AF1D804B0D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320</c:v>
                </c:pt>
                <c:pt idx="5">
                  <c:v>322</c:v>
                </c:pt>
                <c:pt idx="8">
                  <c:v>308</c:v>
                </c:pt>
                <c:pt idx="11">
                  <c:v>299</c:v>
                </c:pt>
                <c:pt idx="14">
                  <c:v>294</c:v>
                </c:pt>
              </c:numCache>
            </c:numRef>
          </c:val>
          <c:extLst>
            <c:ext xmlns:c16="http://schemas.microsoft.com/office/drawing/2014/chart" uri="{C3380CC4-5D6E-409C-BE32-E72D297353CC}">
              <c16:uniqueId val="{00000001-92BC-42E3-ABA5-AF1D804B0D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11337</c:v>
                </c:pt>
                <c:pt idx="5">
                  <c:v>11536</c:v>
                </c:pt>
                <c:pt idx="8">
                  <c:v>13309</c:v>
                </c:pt>
                <c:pt idx="11">
                  <c:v>13577</c:v>
                </c:pt>
                <c:pt idx="14">
                  <c:v>14104</c:v>
                </c:pt>
              </c:numCache>
            </c:numRef>
          </c:val>
          <c:extLst>
            <c:ext xmlns:c16="http://schemas.microsoft.com/office/drawing/2014/chart" uri="{C3380CC4-5D6E-409C-BE32-E72D297353CC}">
              <c16:uniqueId val="{00000002-92BC-42E3-ABA5-AF1D804B0D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BC-42E3-ABA5-AF1D804B0D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BC-42E3-ABA5-AF1D804B0D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c:v>
                </c:pt>
                <c:pt idx="3">
                  <c:v>3</c:v>
                </c:pt>
                <c:pt idx="6">
                  <c:v>0</c:v>
                </c:pt>
                <c:pt idx="9">
                  <c:v>2</c:v>
                </c:pt>
                <c:pt idx="12">
                  <c:v>3</c:v>
                </c:pt>
              </c:numCache>
            </c:numRef>
          </c:val>
          <c:extLst>
            <c:ext xmlns:c16="http://schemas.microsoft.com/office/drawing/2014/chart" uri="{C3380CC4-5D6E-409C-BE32-E72D297353CC}">
              <c16:uniqueId val="{00000005-92BC-42E3-ABA5-AF1D804B0D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4358</c:v>
                </c:pt>
                <c:pt idx="3">
                  <c:v>4206</c:v>
                </c:pt>
                <c:pt idx="6">
                  <c:v>4053</c:v>
                </c:pt>
                <c:pt idx="9">
                  <c:v>4009</c:v>
                </c:pt>
                <c:pt idx="12">
                  <c:v>3971</c:v>
                </c:pt>
              </c:numCache>
            </c:numRef>
          </c:val>
          <c:extLst>
            <c:ext xmlns:c16="http://schemas.microsoft.com/office/drawing/2014/chart" uri="{C3380CC4-5D6E-409C-BE32-E72D297353CC}">
              <c16:uniqueId val="{00000006-92BC-42E3-ABA5-AF1D804B0D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998</c:v>
                </c:pt>
                <c:pt idx="3">
                  <c:v>820</c:v>
                </c:pt>
                <c:pt idx="6">
                  <c:v>707</c:v>
                </c:pt>
                <c:pt idx="9">
                  <c:v>756</c:v>
                </c:pt>
                <c:pt idx="12">
                  <c:v>750</c:v>
                </c:pt>
              </c:numCache>
            </c:numRef>
          </c:val>
          <c:extLst>
            <c:ext xmlns:c16="http://schemas.microsoft.com/office/drawing/2014/chart" uri="{C3380CC4-5D6E-409C-BE32-E72D297353CC}">
              <c16:uniqueId val="{00000007-92BC-42E3-ABA5-AF1D804B0D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14486</c:v>
                </c:pt>
                <c:pt idx="3">
                  <c:v>14933</c:v>
                </c:pt>
                <c:pt idx="6">
                  <c:v>14756</c:v>
                </c:pt>
                <c:pt idx="9">
                  <c:v>15244</c:v>
                </c:pt>
                <c:pt idx="12">
                  <c:v>14342</c:v>
                </c:pt>
              </c:numCache>
            </c:numRef>
          </c:val>
          <c:extLst>
            <c:ext xmlns:c16="http://schemas.microsoft.com/office/drawing/2014/chart" uri="{C3380CC4-5D6E-409C-BE32-E72D297353CC}">
              <c16:uniqueId val="{00000008-92BC-42E3-ABA5-AF1D804B0D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354</c:v>
                </c:pt>
                <c:pt idx="3">
                  <c:v>264</c:v>
                </c:pt>
                <c:pt idx="6">
                  <c:v>182</c:v>
                </c:pt>
                <c:pt idx="9">
                  <c:v>113</c:v>
                </c:pt>
                <c:pt idx="12">
                  <c:v>62</c:v>
                </c:pt>
              </c:numCache>
            </c:numRef>
          </c:val>
          <c:extLst>
            <c:ext xmlns:c16="http://schemas.microsoft.com/office/drawing/2014/chart" uri="{C3380CC4-5D6E-409C-BE32-E72D297353CC}">
              <c16:uniqueId val="{00000009-92BC-42E3-ABA5-AF1D804B0D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16893</c:v>
                </c:pt>
                <c:pt idx="3">
                  <c:v>17912</c:v>
                </c:pt>
                <c:pt idx="6">
                  <c:v>18669</c:v>
                </c:pt>
                <c:pt idx="9">
                  <c:v>20460</c:v>
                </c:pt>
                <c:pt idx="12">
                  <c:v>24348</c:v>
                </c:pt>
              </c:numCache>
            </c:numRef>
          </c:val>
          <c:extLst>
            <c:ext xmlns:c16="http://schemas.microsoft.com/office/drawing/2014/chart" uri="{C3380CC4-5D6E-409C-BE32-E72D297353CC}">
              <c16:uniqueId val="{0000000A-92BC-42E3-ABA5-AF1D804B0D3B}"/>
            </c:ext>
          </c:extLst>
        </c:ser>
        <c:dLbls>
          <c:showLegendKey val="0"/>
          <c:showVal val="0"/>
          <c:showCatName val="0"/>
          <c:showSerName val="0"/>
          <c:showPercent val="0"/>
          <c:showBubbleSize val="0"/>
        </c:dLbls>
        <c:gapWidth val="100"/>
        <c:overlap val="100"/>
        <c:axId val="154682880"/>
        <c:axId val="15468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3813</c:v>
                </c:pt>
                <c:pt idx="2">
                  <c:v>#N/A</c:v>
                </c:pt>
                <c:pt idx="3">
                  <c:v>#N/A</c:v>
                </c:pt>
                <c:pt idx="4">
                  <c:v>3918</c:v>
                </c:pt>
                <c:pt idx="5">
                  <c:v>#N/A</c:v>
                </c:pt>
                <c:pt idx="6">
                  <c:v>#N/A</c:v>
                </c:pt>
                <c:pt idx="7">
                  <c:v>1583</c:v>
                </c:pt>
                <c:pt idx="8">
                  <c:v>#N/A</c:v>
                </c:pt>
                <c:pt idx="9">
                  <c:v>#N/A</c:v>
                </c:pt>
                <c:pt idx="10">
                  <c:v>2632</c:v>
                </c:pt>
                <c:pt idx="11">
                  <c:v>#N/A</c:v>
                </c:pt>
                <c:pt idx="12">
                  <c:v>#N/A</c:v>
                </c:pt>
                <c:pt idx="13">
                  <c:v>2480</c:v>
                </c:pt>
                <c:pt idx="14">
                  <c:v>#N/A</c:v>
                </c:pt>
              </c:numCache>
            </c:numRef>
          </c:val>
          <c:smooth val="0"/>
          <c:extLst>
            <c:ext xmlns:c16="http://schemas.microsoft.com/office/drawing/2014/chart" uri="{C3380CC4-5D6E-409C-BE32-E72D297353CC}">
              <c16:uniqueId val="{0000000B-92BC-42E3-ABA5-AF1D804B0D3B}"/>
            </c:ext>
          </c:extLst>
        </c:ser>
        <c:dLbls>
          <c:showLegendKey val="0"/>
          <c:showVal val="0"/>
          <c:showCatName val="0"/>
          <c:showSerName val="0"/>
          <c:showPercent val="0"/>
          <c:showBubbleSize val="0"/>
        </c:dLbls>
        <c:marker val="1"/>
        <c:smooth val="0"/>
        <c:axId val="154682880"/>
        <c:axId val="154684800"/>
      </c:lineChart>
      <c:catAx>
        <c:axId val="15468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800"/>
        <c:crosses val="autoZero"/>
        <c:auto val="1"/>
        <c:lblAlgn val="ctr"/>
        <c:lblOffset val="100"/>
        <c:tickLblSkip val="1"/>
        <c:tickMarkSkip val="1"/>
        <c:noMultiLvlLbl val="0"/>
      </c:catAx>
      <c:valAx>
        <c:axId val="15468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実質公債費比率の分子については，</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年度まで減少を続けてきたが，</a:t>
          </a:r>
          <a:r>
            <a:rPr kumimoji="1" lang="en-US" altLang="ja-JP" sz="1300">
              <a:solidFill>
                <a:schemeClr val="dk1"/>
              </a:solidFill>
              <a:effectLst/>
              <a:latin typeface="+mn-lt"/>
              <a:ea typeface="+mn-ea"/>
              <a:cs typeface="+mn-cs"/>
            </a:rPr>
            <a:t>H27</a:t>
          </a:r>
          <a:r>
            <a:rPr kumimoji="1" lang="ja-JP" altLang="en-US" sz="1300">
              <a:solidFill>
                <a:schemeClr val="dk1"/>
              </a:solidFill>
              <a:effectLst/>
              <a:latin typeface="+mn-lt"/>
              <a:ea typeface="+mn-ea"/>
              <a:cs typeface="+mn-cs"/>
            </a:rPr>
            <a:t>年度で</a:t>
          </a:r>
          <a:r>
            <a:rPr kumimoji="1" lang="en-US" altLang="ja-JP" sz="1300">
              <a:solidFill>
                <a:schemeClr val="dk1"/>
              </a:solidFill>
              <a:effectLst/>
              <a:latin typeface="+mn-lt"/>
              <a:ea typeface="+mn-ea"/>
              <a:cs typeface="+mn-cs"/>
            </a:rPr>
            <a:t>69</a:t>
          </a:r>
          <a:r>
            <a:rPr kumimoji="1" lang="ja-JP" altLang="en-US" sz="1300">
              <a:solidFill>
                <a:schemeClr val="dk1"/>
              </a:solidFill>
              <a:effectLst/>
              <a:latin typeface="+mn-lt"/>
              <a:ea typeface="+mn-ea"/>
              <a:cs typeface="+mn-cs"/>
            </a:rPr>
            <a:t>百万円の増加となった。要因としては</a:t>
          </a:r>
          <a:r>
            <a:rPr kumimoji="1" lang="ja-JP" altLang="ja-JP" sz="1300">
              <a:solidFill>
                <a:schemeClr val="dk1"/>
              </a:solidFill>
              <a:effectLst/>
              <a:latin typeface="+mn-lt"/>
              <a:ea typeface="+mn-ea"/>
              <a:cs typeface="+mn-cs"/>
            </a:rPr>
            <a:t>算入公債費等の増加額</a:t>
          </a:r>
          <a:r>
            <a:rPr kumimoji="1" lang="ja-JP" altLang="en-US" sz="1300">
              <a:solidFill>
                <a:schemeClr val="dk1"/>
              </a:solidFill>
              <a:effectLst/>
              <a:latin typeface="+mn-lt"/>
              <a:ea typeface="+mn-ea"/>
              <a:cs typeface="+mn-cs"/>
            </a:rPr>
            <a:t>を元利償還金等の増加額</a:t>
          </a:r>
          <a:r>
            <a:rPr kumimoji="1" lang="ja-JP" altLang="ja-JP" sz="1300">
              <a:solidFill>
                <a:schemeClr val="dk1"/>
              </a:solidFill>
              <a:effectLst/>
              <a:latin typeface="+mn-lt"/>
              <a:ea typeface="+mn-ea"/>
              <a:cs typeface="+mn-cs"/>
            </a:rPr>
            <a:t>が上回ったため</a:t>
          </a:r>
          <a:r>
            <a:rPr kumimoji="1" lang="ja-JP" altLang="en-US" sz="1300">
              <a:solidFill>
                <a:schemeClr val="dk1"/>
              </a:solidFill>
              <a:effectLst/>
              <a:latin typeface="+mn-lt"/>
              <a:ea typeface="+mn-ea"/>
              <a:cs typeface="+mn-cs"/>
            </a:rPr>
            <a:t>で，特に元利償還金が</a:t>
          </a:r>
          <a:r>
            <a:rPr kumimoji="1" lang="en-US" altLang="ja-JP" sz="1300">
              <a:solidFill>
                <a:schemeClr val="dk1"/>
              </a:solidFill>
              <a:effectLst/>
              <a:latin typeface="+mn-lt"/>
              <a:ea typeface="+mn-ea"/>
              <a:cs typeface="+mn-cs"/>
            </a:rPr>
            <a:t>93</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の増加と大きくなっている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元利償還金が増加している要因は合併特例債及び臨時財政対策債の償還額が増加しているためであり，算入公債費等については臨時財政対策債に係る増加が主な要因となっている。今後は元利償還金等と算入公債費等がそれぞれ増加し，少しずつ実質公債費比率が増加していくことが予想されることから，急激な上昇が生じないよう財政的に有利な地方債の活用と計画的な借入を行っていく方針で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将来負担額については一般会計等に係る地方</a:t>
          </a:r>
          <a:r>
            <a:rPr kumimoji="1" lang="ja-JP" altLang="en-US" sz="1300">
              <a:solidFill>
                <a:schemeClr val="dk1"/>
              </a:solidFill>
              <a:effectLst/>
              <a:latin typeface="+mn-lt"/>
              <a:ea typeface="+mn-ea"/>
              <a:cs typeface="+mn-cs"/>
            </a:rPr>
            <a:t>債</a:t>
          </a:r>
          <a:r>
            <a:rPr kumimoji="1" lang="ja-JP" altLang="ja-JP" sz="1300">
              <a:solidFill>
                <a:schemeClr val="dk1"/>
              </a:solidFill>
              <a:effectLst/>
              <a:latin typeface="+mn-lt"/>
              <a:ea typeface="+mn-ea"/>
              <a:cs typeface="+mn-cs"/>
            </a:rPr>
            <a:t>の現在高の増加（合併特例債及び臨時財政対策債の増加）が主な要因となり前年度から</a:t>
          </a:r>
          <a:r>
            <a:rPr kumimoji="1" lang="en-US" altLang="ja-JP" sz="1300">
              <a:solidFill>
                <a:schemeClr val="dk1"/>
              </a:solidFill>
              <a:effectLst/>
              <a:latin typeface="+mn-lt"/>
              <a:ea typeface="+mn-ea"/>
              <a:cs typeface="+mn-cs"/>
            </a:rPr>
            <a:t>2,892</a:t>
          </a:r>
          <a:r>
            <a:rPr kumimoji="1" lang="ja-JP" altLang="ja-JP" sz="1300">
              <a:solidFill>
                <a:schemeClr val="dk1"/>
              </a:solidFill>
              <a:effectLst/>
              <a:latin typeface="+mn-lt"/>
              <a:ea typeface="+mn-ea"/>
              <a:cs typeface="+mn-cs"/>
            </a:rPr>
            <a:t>百万円の増加となっている。</a:t>
          </a:r>
          <a:endParaRPr lang="ja-JP" altLang="ja-JP" sz="1300">
            <a:effectLst/>
          </a:endParaRPr>
        </a:p>
        <a:p>
          <a:r>
            <a:rPr kumimoji="1" lang="ja-JP" altLang="ja-JP" sz="1300">
              <a:solidFill>
                <a:schemeClr val="dk1"/>
              </a:solidFill>
              <a:effectLst/>
              <a:latin typeface="+mn-lt"/>
              <a:ea typeface="+mn-ea"/>
              <a:cs typeface="+mn-cs"/>
            </a:rPr>
            <a:t>　充当可能財源等については，基準財政需要額算入見込額が</a:t>
          </a:r>
          <a:r>
            <a:rPr kumimoji="1" lang="ja-JP" altLang="en-US" sz="1300">
              <a:solidFill>
                <a:schemeClr val="dk1"/>
              </a:solidFill>
              <a:effectLst/>
              <a:latin typeface="+mn-lt"/>
              <a:ea typeface="+mn-ea"/>
              <a:cs typeface="+mn-cs"/>
            </a:rPr>
            <a:t>合併特例債</a:t>
          </a:r>
          <a:r>
            <a:rPr kumimoji="1" lang="ja-JP" altLang="ja-JP" sz="1300">
              <a:solidFill>
                <a:schemeClr val="dk1"/>
              </a:solidFill>
              <a:effectLst/>
              <a:latin typeface="+mn-lt"/>
              <a:ea typeface="+mn-ea"/>
              <a:cs typeface="+mn-cs"/>
            </a:rPr>
            <a:t>を中心とした公債費の増加，充当可能</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が財政調整基金を主に残高が増加していることにより前年度から</a:t>
          </a:r>
          <a:r>
            <a:rPr kumimoji="1" lang="en-US" altLang="ja-JP" sz="1300">
              <a:solidFill>
                <a:schemeClr val="dk1"/>
              </a:solidFill>
              <a:effectLst/>
              <a:latin typeface="+mn-lt"/>
              <a:ea typeface="+mn-ea"/>
              <a:cs typeface="+mn-cs"/>
            </a:rPr>
            <a:t>3,043</a:t>
          </a:r>
          <a:r>
            <a:rPr kumimoji="1" lang="ja-JP" altLang="ja-JP" sz="1300">
              <a:solidFill>
                <a:schemeClr val="dk1"/>
              </a:solidFill>
              <a:effectLst/>
              <a:latin typeface="+mn-lt"/>
              <a:ea typeface="+mn-ea"/>
              <a:cs typeface="+mn-cs"/>
            </a:rPr>
            <a:t>百万円増加している。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将来負担額及び充当可能財源等がそれぞれ増加しているが，充当可能財源等の増加が上回っているため，将来負担比率の分子は前年度から</a:t>
          </a:r>
          <a:r>
            <a:rPr kumimoji="1" lang="en-US" altLang="ja-JP" sz="1300">
              <a:solidFill>
                <a:schemeClr val="dk1"/>
              </a:solidFill>
              <a:effectLst/>
              <a:latin typeface="+mn-lt"/>
              <a:ea typeface="+mn-ea"/>
              <a:cs typeface="+mn-cs"/>
            </a:rPr>
            <a:t>152</a:t>
          </a:r>
          <a:r>
            <a:rPr kumimoji="1" lang="ja-JP" altLang="en-US" sz="1300">
              <a:solidFill>
                <a:schemeClr val="dk1"/>
              </a:solidFill>
              <a:effectLst/>
              <a:latin typeface="+mn-lt"/>
              <a:ea typeface="+mn-ea"/>
              <a:cs typeface="+mn-cs"/>
            </a:rPr>
            <a:t>百万円の減少となっている。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についても合併特例債及び臨時財政対策債の発行が予定されており，将来負担額が増加していくことが予想されるため，実質公債費比率と同様に急激な上昇が生じないよう計画的な借入を行っていく方針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基準財政収入額が地方消費税交付金の増などにより前年度より</a:t>
          </a:r>
          <a:r>
            <a:rPr kumimoji="1" lang="en-US" altLang="ja-JP" sz="1300">
              <a:solidFill>
                <a:schemeClr val="dk1"/>
              </a:solidFill>
              <a:effectLst/>
              <a:latin typeface="+mn-lt"/>
              <a:ea typeface="+mn-ea"/>
              <a:cs typeface="+mn-cs"/>
            </a:rPr>
            <a:t>67</a:t>
          </a:r>
          <a:r>
            <a:rPr kumimoji="1" lang="ja-JP" altLang="ja-JP" sz="1300">
              <a:solidFill>
                <a:schemeClr val="dk1"/>
              </a:solidFill>
              <a:effectLst/>
              <a:latin typeface="+mn-lt"/>
              <a:ea typeface="+mn-ea"/>
              <a:cs typeface="+mn-cs"/>
            </a:rPr>
            <a:t>百万円増加しているが，基準財政需要額も臨時財政対策債などの公債費の増などにより増加しているため，前年度と同数の０．５４となっている。類似団体内順位は昨年度から７ポイント上昇し１０位となっているが，今後は生産人口の減による市税の減少や公債費の増加により本指数の減が予想されることから，補助金を活用した企業誘致による法人住民税の増や市税の徴収率アップの取り組みを継続して進め本指数の向上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76200</xdr:rowOff>
    </xdr:to>
    <xdr:cxnSp macro="">
      <xdr:nvCxnSpPr>
        <xdr:cNvPr id="77" name="直線コネクタ 76"/>
        <xdr:cNvCxnSpPr/>
      </xdr:nvCxnSpPr>
      <xdr:spPr>
        <a:xfrm>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経常収支比率算定の分母（経常一般収入）については，地方消費税交付金の増などにより１８１百万円の増加となったものの，分子（経常一般歳出）については，合併特例債等の元利償還金や特別会計への繰出金の増などにより４９４百万円の大幅な増加となり，経常収支比率は前年度と比較して２．５ポイント増加し類似団体内順位は１８ポイント下がり３２位となっている。今後も義務的経費の公債費の増加が予想されることから，施設の統廃合や特別会計の保険料見直しなど，経常経費の削減に寄与する事業等を積極的に進めていく。</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62</xdr:row>
      <xdr:rowOff>36406</xdr:rowOff>
    </xdr:to>
    <xdr:cxnSp macro="">
      <xdr:nvCxnSpPr>
        <xdr:cNvPr id="131" name="直線コネクタ 130"/>
        <xdr:cNvCxnSpPr/>
      </xdr:nvCxnSpPr>
      <xdr:spPr>
        <a:xfrm>
          <a:off x="4114800" y="10465223"/>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61</xdr:row>
      <xdr:rowOff>14817</xdr:rowOff>
    </xdr:to>
    <xdr:cxnSp macro="">
      <xdr:nvCxnSpPr>
        <xdr:cNvPr id="134" name="直線コネクタ 133"/>
        <xdr:cNvCxnSpPr/>
      </xdr:nvCxnSpPr>
      <xdr:spPr>
        <a:xfrm flipV="1">
          <a:off x="3225800" y="104652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61</xdr:row>
      <xdr:rowOff>14817</xdr:rowOff>
    </xdr:to>
    <xdr:cxnSp macro="">
      <xdr:nvCxnSpPr>
        <xdr:cNvPr id="137" name="直線コネクタ 136"/>
        <xdr:cNvCxnSpPr/>
      </xdr:nvCxnSpPr>
      <xdr:spPr>
        <a:xfrm>
          <a:off x="2336800" y="1036870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38946</xdr:rowOff>
    </xdr:to>
    <xdr:cxnSp macro="">
      <xdr:nvCxnSpPr>
        <xdr:cNvPr id="140" name="直線コネクタ 139"/>
        <xdr:cNvCxnSpPr/>
      </xdr:nvCxnSpPr>
      <xdr:spPr>
        <a:xfrm flipV="1">
          <a:off x="1447800" y="103687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157056</xdr:rowOff>
    </xdr:from>
    <xdr:to>
      <xdr:col>7</xdr:col>
      <xdr:colOff>203200</xdr:colOff>
      <xdr:row>62</xdr:row>
      <xdr:rowOff>87206</xdr:rowOff>
    </xdr:to>
    <xdr:sp macro="" textlink="">
      <xdr:nvSpPr>
        <xdr:cNvPr id="150" name="円/楕円 149"/>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129133</xdr:rowOff>
    </xdr:from>
    <xdr:ext cx="762000" cy="259045"/>
    <xdr:sp macro="" textlink="">
      <xdr:nvSpPr>
        <xdr:cNvPr id="151" name="財政構造の弾力性該当値テキスト"/>
        <xdr:cNvSpPr txBox="1"/>
      </xdr:nvSpPr>
      <xdr:spPr>
        <a:xfrm>
          <a:off x="5041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2" name="円/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6" name="円/楕円 155"/>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7" name="テキスト ボックス 156"/>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99923</xdr:rowOff>
    </xdr:from>
    <xdr:ext cx="762000" cy="259045"/>
    <xdr:sp macro="" textlink="">
      <xdr:nvSpPr>
        <xdr:cNvPr id="159" name="テキスト ボックス 158"/>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人口１人当たり人件費・物件費等については，人件費は減少しているもの</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基幹水利施設管理事業の委託費をはじめとする物件費が増加し，住基人口が減少していることが主な要因となって，前年度と比較して４，２１５円増加している。現状では</a:t>
          </a:r>
          <a:r>
            <a:rPr kumimoji="1" lang="ja-JP" altLang="ja-JP" sz="1300" baseline="0">
              <a:solidFill>
                <a:schemeClr val="dk1"/>
              </a:solidFill>
              <a:effectLst/>
              <a:latin typeface="+mn-lt"/>
              <a:ea typeface="+mn-ea"/>
              <a:cs typeface="+mn-cs"/>
            </a:rPr>
            <a:t>類似団体平均を下回る状況ではあるが，ごみ処理業務や消防業務を一部事務組合で行っているためであり，それらの経費を合計すると人口１人当たりの金額は大幅に増加することとなる。今後は人件費の抑制を継続していくとともに，</a:t>
          </a:r>
          <a:r>
            <a:rPr kumimoji="1" lang="ja-JP" altLang="en-US" sz="1300" baseline="0">
              <a:solidFill>
                <a:schemeClr val="dk1"/>
              </a:solidFill>
              <a:effectLst/>
              <a:latin typeface="+mn-lt"/>
              <a:ea typeface="+mn-ea"/>
              <a:cs typeface="+mn-cs"/>
            </a:rPr>
            <a:t>予算シーリングなどにより</a:t>
          </a:r>
          <a:r>
            <a:rPr kumimoji="1" lang="ja-JP" altLang="ja-JP" sz="1300" baseline="0">
              <a:solidFill>
                <a:schemeClr val="dk1"/>
              </a:solidFill>
              <a:effectLst/>
              <a:latin typeface="+mn-lt"/>
              <a:ea typeface="+mn-ea"/>
              <a:cs typeface="+mn-cs"/>
            </a:rPr>
            <a:t>物件費を抑制していく必要がある</a:t>
          </a:r>
          <a:r>
            <a:rPr kumimoji="1" lang="ja-JP" altLang="en-US" sz="1300" baseline="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109595</xdr:rowOff>
    </xdr:from>
    <xdr:to>
      <xdr:col>7</xdr:col>
      <xdr:colOff>152400</xdr:colOff>
      <xdr:row>81</xdr:row>
      <xdr:rowOff>143497</xdr:rowOff>
    </xdr:to>
    <xdr:cxnSp macro="">
      <xdr:nvCxnSpPr>
        <xdr:cNvPr id="194" name="直線コネクタ 193"/>
        <xdr:cNvCxnSpPr/>
      </xdr:nvCxnSpPr>
      <xdr:spPr>
        <a:xfrm>
          <a:off x="4114800" y="13997045"/>
          <a:ext cx="8382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86559</xdr:rowOff>
    </xdr:from>
    <xdr:to>
      <xdr:col>6</xdr:col>
      <xdr:colOff>0</xdr:colOff>
      <xdr:row>81</xdr:row>
      <xdr:rowOff>109595</xdr:rowOff>
    </xdr:to>
    <xdr:cxnSp macro="">
      <xdr:nvCxnSpPr>
        <xdr:cNvPr id="197" name="直線コネクタ 196"/>
        <xdr:cNvCxnSpPr/>
      </xdr:nvCxnSpPr>
      <xdr:spPr>
        <a:xfrm>
          <a:off x="3225800" y="13974009"/>
          <a:ext cx="889000" cy="2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42135</xdr:rowOff>
    </xdr:from>
    <xdr:to>
      <xdr:col>4</xdr:col>
      <xdr:colOff>482600</xdr:colOff>
      <xdr:row>81</xdr:row>
      <xdr:rowOff>86559</xdr:rowOff>
    </xdr:to>
    <xdr:cxnSp macro="">
      <xdr:nvCxnSpPr>
        <xdr:cNvPr id="200" name="直線コネクタ 199"/>
        <xdr:cNvCxnSpPr/>
      </xdr:nvCxnSpPr>
      <xdr:spPr>
        <a:xfrm>
          <a:off x="2336800" y="13929585"/>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42135</xdr:rowOff>
    </xdr:from>
    <xdr:to>
      <xdr:col>3</xdr:col>
      <xdr:colOff>279400</xdr:colOff>
      <xdr:row>81</xdr:row>
      <xdr:rowOff>68236</xdr:rowOff>
    </xdr:to>
    <xdr:cxnSp macro="">
      <xdr:nvCxnSpPr>
        <xdr:cNvPr id="203" name="直線コネクタ 202"/>
        <xdr:cNvCxnSpPr/>
      </xdr:nvCxnSpPr>
      <xdr:spPr>
        <a:xfrm flipV="1">
          <a:off x="1447800" y="13929585"/>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92697</xdr:rowOff>
    </xdr:from>
    <xdr:to>
      <xdr:col>7</xdr:col>
      <xdr:colOff>203200</xdr:colOff>
      <xdr:row>82</xdr:row>
      <xdr:rowOff>22847</xdr:rowOff>
    </xdr:to>
    <xdr:sp macro="" textlink="">
      <xdr:nvSpPr>
        <xdr:cNvPr id="213" name="円/楕円 212"/>
        <xdr:cNvSpPr/>
      </xdr:nvSpPr>
      <xdr:spPr>
        <a:xfrm>
          <a:off x="4902200" y="13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109224</xdr:rowOff>
    </xdr:from>
    <xdr:ext cx="762000" cy="259045"/>
    <xdr:sp macro="" textlink="">
      <xdr:nvSpPr>
        <xdr:cNvPr id="214" name="人件費・物件費等の状況該当値テキスト"/>
        <xdr:cNvSpPr txBox="1"/>
      </xdr:nvSpPr>
      <xdr:spPr>
        <a:xfrm>
          <a:off x="5041900" y="1382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58795</xdr:rowOff>
    </xdr:from>
    <xdr:to>
      <xdr:col>6</xdr:col>
      <xdr:colOff>50800</xdr:colOff>
      <xdr:row>81</xdr:row>
      <xdr:rowOff>160395</xdr:rowOff>
    </xdr:to>
    <xdr:sp macro="" textlink="">
      <xdr:nvSpPr>
        <xdr:cNvPr id="215" name="円/楕円 214"/>
        <xdr:cNvSpPr/>
      </xdr:nvSpPr>
      <xdr:spPr>
        <a:xfrm>
          <a:off x="4064000" y="139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170572</xdr:rowOff>
    </xdr:from>
    <xdr:ext cx="736600" cy="259045"/>
    <xdr:sp macro="" textlink="">
      <xdr:nvSpPr>
        <xdr:cNvPr id="216" name="テキスト ボックス 215"/>
        <xdr:cNvSpPr txBox="1"/>
      </xdr:nvSpPr>
      <xdr:spPr>
        <a:xfrm>
          <a:off x="3733800" y="1371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35759</xdr:rowOff>
    </xdr:from>
    <xdr:to>
      <xdr:col>4</xdr:col>
      <xdr:colOff>533400</xdr:colOff>
      <xdr:row>81</xdr:row>
      <xdr:rowOff>137359</xdr:rowOff>
    </xdr:to>
    <xdr:sp macro="" textlink="">
      <xdr:nvSpPr>
        <xdr:cNvPr id="217" name="円/楕円 216"/>
        <xdr:cNvSpPr/>
      </xdr:nvSpPr>
      <xdr:spPr>
        <a:xfrm>
          <a:off x="3175000" y="13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147536</xdr:rowOff>
    </xdr:from>
    <xdr:ext cx="762000" cy="259045"/>
    <xdr:sp macro="" textlink="">
      <xdr:nvSpPr>
        <xdr:cNvPr id="218" name="テキスト ボックス 217"/>
        <xdr:cNvSpPr txBox="1"/>
      </xdr:nvSpPr>
      <xdr:spPr>
        <a:xfrm>
          <a:off x="2844800" y="1369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121,551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162785</xdr:rowOff>
    </xdr:from>
    <xdr:to>
      <xdr:col>3</xdr:col>
      <xdr:colOff>330200</xdr:colOff>
      <xdr:row>81</xdr:row>
      <xdr:rowOff>92935</xdr:rowOff>
    </xdr:to>
    <xdr:sp macro="" textlink="">
      <xdr:nvSpPr>
        <xdr:cNvPr id="219" name="円/楕円 218"/>
        <xdr:cNvSpPr/>
      </xdr:nvSpPr>
      <xdr:spPr>
        <a:xfrm>
          <a:off x="2286000" y="13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103112</xdr:rowOff>
    </xdr:from>
    <xdr:ext cx="762000" cy="259045"/>
    <xdr:sp macro="" textlink="">
      <xdr:nvSpPr>
        <xdr:cNvPr id="220" name="テキスト ボックス 219"/>
        <xdr:cNvSpPr txBox="1"/>
      </xdr:nvSpPr>
      <xdr:spPr>
        <a:xfrm>
          <a:off x="1955800" y="13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17436</xdr:rowOff>
    </xdr:from>
    <xdr:to>
      <xdr:col>2</xdr:col>
      <xdr:colOff>127000</xdr:colOff>
      <xdr:row>81</xdr:row>
      <xdr:rowOff>119036</xdr:rowOff>
    </xdr:to>
    <xdr:sp macro="" textlink="">
      <xdr:nvSpPr>
        <xdr:cNvPr id="221" name="円/楕円 220"/>
        <xdr:cNvSpPr/>
      </xdr:nvSpPr>
      <xdr:spPr>
        <a:xfrm>
          <a:off x="1397000" y="139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129213</xdr:rowOff>
    </xdr:from>
    <xdr:ext cx="762000" cy="259045"/>
    <xdr:sp macro="" textlink="">
      <xdr:nvSpPr>
        <xdr:cNvPr id="222" name="テキスト ボックス 221"/>
        <xdr:cNvSpPr txBox="1"/>
      </xdr:nvSpPr>
      <xdr:spPr>
        <a:xfrm>
          <a:off x="1066800" y="136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a:t>
          </a:r>
          <a:r>
            <a:rPr kumimoji="1" lang="ja-JP" altLang="en-US" sz="1300">
              <a:latin typeface="ＭＳ Ｐゴシック"/>
            </a:rPr>
            <a:t>２３・</a:t>
          </a:r>
          <a:r>
            <a:rPr kumimoji="1" lang="en-US" altLang="ja-JP" sz="1300">
              <a:latin typeface="ＭＳ Ｐゴシック"/>
            </a:rPr>
            <a:t>H</a:t>
          </a:r>
          <a:r>
            <a:rPr kumimoji="1" lang="ja-JP" altLang="en-US" sz="1300">
              <a:latin typeface="ＭＳ Ｐゴシック"/>
            </a:rPr>
            <a:t>２４年度は国において給与削減が行われたことから１０３％を超える指数となった。</a:t>
          </a:r>
          <a:r>
            <a:rPr kumimoji="1" lang="en-US" altLang="ja-JP" sz="1300">
              <a:latin typeface="ＭＳ Ｐゴシック"/>
            </a:rPr>
            <a:t>H</a:t>
          </a:r>
          <a:r>
            <a:rPr kumimoji="1" lang="ja-JP" altLang="en-US" sz="1300">
              <a:latin typeface="ＭＳ Ｐゴシック"/>
            </a:rPr>
            <a:t>２７年度においては前年度から０．６％減少し全国町村平均と同数となり，類似団体内順位が２２ポイント改善した状況である。今後も</a:t>
          </a:r>
          <a:r>
            <a:rPr kumimoji="1" lang="ja-JP" altLang="ja-JP" sz="1300">
              <a:solidFill>
                <a:schemeClr val="dk1"/>
              </a:solidFill>
              <a:effectLst/>
              <a:latin typeface="+mn-lt"/>
              <a:ea typeface="+mn-ea"/>
              <a:cs typeface="+mn-cs"/>
            </a:rPr>
            <a:t>行政改革大綱を基本として</a:t>
          </a:r>
          <a:r>
            <a:rPr kumimoji="1" lang="ja-JP" altLang="en-US" sz="1300">
              <a:latin typeface="ＭＳ Ｐゴシック"/>
            </a:rPr>
            <a:t>この水準を維持していく。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93134</xdr:rowOff>
    </xdr:to>
    <xdr:cxnSp macro="">
      <xdr:nvCxnSpPr>
        <xdr:cNvPr id="256" name="直線コネクタ 255"/>
        <xdr:cNvCxnSpPr/>
      </xdr:nvCxnSpPr>
      <xdr:spPr>
        <a:xfrm flipV="1">
          <a:off x="16179800" y="142430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39511</xdr:rowOff>
    </xdr:from>
    <xdr:to>
      <xdr:col>23</xdr:col>
      <xdr:colOff>406400</xdr:colOff>
      <xdr:row>83</xdr:row>
      <xdr:rowOff>93134</xdr:rowOff>
    </xdr:to>
    <xdr:cxnSp macro="">
      <xdr:nvCxnSpPr>
        <xdr:cNvPr id="259" name="直線コネクタ 258"/>
        <xdr:cNvCxnSpPr/>
      </xdr:nvCxnSpPr>
      <xdr:spPr>
        <a:xfrm>
          <a:off x="15290800" y="142698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39511</xdr:rowOff>
    </xdr:from>
    <xdr:to>
      <xdr:col>22</xdr:col>
      <xdr:colOff>203200</xdr:colOff>
      <xdr:row>89</xdr:row>
      <xdr:rowOff>2822</xdr:rowOff>
    </xdr:to>
    <xdr:cxnSp macro="">
      <xdr:nvCxnSpPr>
        <xdr:cNvPr id="262" name="直線コネクタ 261"/>
        <xdr:cNvCxnSpPr/>
      </xdr:nvCxnSpPr>
      <xdr:spPr>
        <a:xfrm flipV="1">
          <a:off x="14401800" y="14269861"/>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134055</xdr:rowOff>
    </xdr:from>
    <xdr:to>
      <xdr:col>21</xdr:col>
      <xdr:colOff>0</xdr:colOff>
      <xdr:row>89</xdr:row>
      <xdr:rowOff>2822</xdr:rowOff>
    </xdr:to>
    <xdr:cxnSp macro="">
      <xdr:nvCxnSpPr>
        <xdr:cNvPr id="265" name="直線コネクタ 264"/>
        <xdr:cNvCxnSpPr/>
      </xdr:nvCxnSpPr>
      <xdr:spPr>
        <a:xfrm>
          <a:off x="13512800" y="152216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7" name="円/楕円 276"/>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78" name="テキスト ボックス 27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160161</xdr:rowOff>
    </xdr:from>
    <xdr:to>
      <xdr:col>22</xdr:col>
      <xdr:colOff>254000</xdr:colOff>
      <xdr:row>83</xdr:row>
      <xdr:rowOff>90311</xdr:rowOff>
    </xdr:to>
    <xdr:sp macro="" textlink="">
      <xdr:nvSpPr>
        <xdr:cNvPr id="279" name="円/楕円 278"/>
        <xdr:cNvSpPr/>
      </xdr:nvSpPr>
      <xdr:spPr>
        <a:xfrm>
          <a:off x="15240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100488</xdr:rowOff>
    </xdr:from>
    <xdr:ext cx="762000" cy="259045"/>
    <xdr:sp macro="" textlink="">
      <xdr:nvSpPr>
        <xdr:cNvPr id="280" name="テキスト ボックス 279"/>
        <xdr:cNvSpPr txBox="1"/>
      </xdr:nvSpPr>
      <xdr:spPr>
        <a:xfrm>
          <a:off x="14909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83255</xdr:rowOff>
    </xdr:from>
    <xdr:to>
      <xdr:col>19</xdr:col>
      <xdr:colOff>533400</xdr:colOff>
      <xdr:row>89</xdr:row>
      <xdr:rowOff>13405</xdr:rowOff>
    </xdr:to>
    <xdr:sp macro="" textlink="">
      <xdr:nvSpPr>
        <xdr:cNvPr id="283" name="円/楕円 282"/>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23582</xdr:rowOff>
    </xdr:from>
    <xdr:ext cx="762000" cy="259045"/>
    <xdr:sp macro="" textlink="">
      <xdr:nvSpPr>
        <xdr:cNvPr id="284" name="テキスト ボックス 283"/>
        <xdr:cNvSpPr txBox="1"/>
      </xdr:nvSpPr>
      <xdr:spPr>
        <a:xfrm>
          <a:off x="13131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２６年度に策定された行政改革大綱の人員管理計画に基づき新規採用職員数の抑制を進めてきた結果，前年度と比較し職員数６名の減（３６２名→３５６名）となり，人口千人当たり職員数も０．０１人減少している。類似団体平均を約１名下回る状況であるが全国平均，茨城県平均には及ばないため，それらに数値を近付けるよう職員数の定員管理を継続していく方針であ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20229</xdr:rowOff>
    </xdr:from>
    <xdr:to>
      <xdr:col>24</xdr:col>
      <xdr:colOff>558800</xdr:colOff>
      <xdr:row>60</xdr:row>
      <xdr:rowOff>21953</xdr:rowOff>
    </xdr:to>
    <xdr:cxnSp macro="">
      <xdr:nvCxnSpPr>
        <xdr:cNvPr id="321" name="直線コネクタ 320"/>
        <xdr:cNvCxnSpPr/>
      </xdr:nvCxnSpPr>
      <xdr:spPr>
        <a:xfrm flipV="1">
          <a:off x="16179800" y="1030722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21953</xdr:rowOff>
    </xdr:from>
    <xdr:to>
      <xdr:col>23</xdr:col>
      <xdr:colOff>406400</xdr:colOff>
      <xdr:row>60</xdr:row>
      <xdr:rowOff>34018</xdr:rowOff>
    </xdr:to>
    <xdr:cxnSp macro="">
      <xdr:nvCxnSpPr>
        <xdr:cNvPr id="324" name="直線コネクタ 323"/>
        <xdr:cNvCxnSpPr/>
      </xdr:nvCxnSpPr>
      <xdr:spPr>
        <a:xfrm flipV="1">
          <a:off x="15290800" y="103089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16782</xdr:rowOff>
    </xdr:from>
    <xdr:to>
      <xdr:col>22</xdr:col>
      <xdr:colOff>203200</xdr:colOff>
      <xdr:row>60</xdr:row>
      <xdr:rowOff>34018</xdr:rowOff>
    </xdr:to>
    <xdr:cxnSp macro="">
      <xdr:nvCxnSpPr>
        <xdr:cNvPr id="327" name="直線コネクタ 326"/>
        <xdr:cNvCxnSpPr/>
      </xdr:nvCxnSpPr>
      <xdr:spPr>
        <a:xfrm>
          <a:off x="14401800" y="1030378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16782</xdr:rowOff>
    </xdr:from>
    <xdr:to>
      <xdr:col>21</xdr:col>
      <xdr:colOff>0</xdr:colOff>
      <xdr:row>60</xdr:row>
      <xdr:rowOff>27124</xdr:rowOff>
    </xdr:to>
    <xdr:cxnSp macro="">
      <xdr:nvCxnSpPr>
        <xdr:cNvPr id="330" name="直線コネクタ 329"/>
        <xdr:cNvCxnSpPr/>
      </xdr:nvCxnSpPr>
      <xdr:spPr>
        <a:xfrm flipV="1">
          <a:off x="13512800" y="103037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2" name="テキスト ボックス 331"/>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140879</xdr:rowOff>
    </xdr:from>
    <xdr:to>
      <xdr:col>24</xdr:col>
      <xdr:colOff>609600</xdr:colOff>
      <xdr:row>60</xdr:row>
      <xdr:rowOff>71029</xdr:rowOff>
    </xdr:to>
    <xdr:sp macro="" textlink="">
      <xdr:nvSpPr>
        <xdr:cNvPr id="340" name="円/楕円 339"/>
        <xdr:cNvSpPr/>
      </xdr:nvSpPr>
      <xdr:spPr>
        <a:xfrm>
          <a:off x="169672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157406</xdr:rowOff>
    </xdr:from>
    <xdr:ext cx="762000" cy="259045"/>
    <xdr:sp macro="" textlink="">
      <xdr:nvSpPr>
        <xdr:cNvPr id="341" name="定員管理の状況該当値テキスト"/>
        <xdr:cNvSpPr txBox="1"/>
      </xdr:nvSpPr>
      <xdr:spPr>
        <a:xfrm>
          <a:off x="17106900" y="1010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142603</xdr:rowOff>
    </xdr:from>
    <xdr:to>
      <xdr:col>23</xdr:col>
      <xdr:colOff>457200</xdr:colOff>
      <xdr:row>60</xdr:row>
      <xdr:rowOff>72753</xdr:rowOff>
    </xdr:to>
    <xdr:sp macro="" textlink="">
      <xdr:nvSpPr>
        <xdr:cNvPr id="342" name="円/楕円 341"/>
        <xdr:cNvSpPr/>
      </xdr:nvSpPr>
      <xdr:spPr>
        <a:xfrm>
          <a:off x="16129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82930</xdr:rowOff>
    </xdr:from>
    <xdr:ext cx="736600" cy="259045"/>
    <xdr:sp macro="" textlink="">
      <xdr:nvSpPr>
        <xdr:cNvPr id="343" name="テキスト ボックス 342"/>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154668</xdr:rowOff>
    </xdr:from>
    <xdr:to>
      <xdr:col>22</xdr:col>
      <xdr:colOff>254000</xdr:colOff>
      <xdr:row>60</xdr:row>
      <xdr:rowOff>84818</xdr:rowOff>
    </xdr:to>
    <xdr:sp macro="" textlink="">
      <xdr:nvSpPr>
        <xdr:cNvPr id="344" name="円/楕円 343"/>
        <xdr:cNvSpPr/>
      </xdr:nvSpPr>
      <xdr:spPr>
        <a:xfrm>
          <a:off x="15240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94995</xdr:rowOff>
    </xdr:from>
    <xdr:ext cx="762000" cy="259045"/>
    <xdr:sp macro="" textlink="">
      <xdr:nvSpPr>
        <xdr:cNvPr id="345" name="テキスト ボックス 344"/>
        <xdr:cNvSpPr txBox="1"/>
      </xdr:nvSpPr>
      <xdr:spPr>
        <a:xfrm>
          <a:off x="14909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137432</xdr:rowOff>
    </xdr:from>
    <xdr:to>
      <xdr:col>21</xdr:col>
      <xdr:colOff>50800</xdr:colOff>
      <xdr:row>60</xdr:row>
      <xdr:rowOff>67582</xdr:rowOff>
    </xdr:to>
    <xdr:sp macro="" textlink="">
      <xdr:nvSpPr>
        <xdr:cNvPr id="346" name="円/楕円 345"/>
        <xdr:cNvSpPr/>
      </xdr:nvSpPr>
      <xdr:spPr>
        <a:xfrm>
          <a:off x="14351000" y="102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77759</xdr:rowOff>
    </xdr:from>
    <xdr:ext cx="762000" cy="259045"/>
    <xdr:sp macro="" textlink="">
      <xdr:nvSpPr>
        <xdr:cNvPr id="347" name="テキスト ボックス 346"/>
        <xdr:cNvSpPr txBox="1"/>
      </xdr:nvSpPr>
      <xdr:spPr>
        <a:xfrm>
          <a:off x="14020800" y="1002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147774</xdr:rowOff>
    </xdr:from>
    <xdr:to>
      <xdr:col>19</xdr:col>
      <xdr:colOff>533400</xdr:colOff>
      <xdr:row>60</xdr:row>
      <xdr:rowOff>77924</xdr:rowOff>
    </xdr:to>
    <xdr:sp macro="" textlink="">
      <xdr:nvSpPr>
        <xdr:cNvPr id="348" name="円/楕円 347"/>
        <xdr:cNvSpPr/>
      </xdr:nvSpPr>
      <xdr:spPr>
        <a:xfrm>
          <a:off x="134620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88101</xdr:rowOff>
    </xdr:from>
    <xdr:ext cx="762000" cy="259045"/>
    <xdr:sp macro="" textlink="">
      <xdr:nvSpPr>
        <xdr:cNvPr id="349" name="テキスト ボックス 348"/>
        <xdr:cNvSpPr txBox="1"/>
      </xdr:nvSpPr>
      <xdr:spPr>
        <a:xfrm>
          <a:off x="13131800" y="1003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Ｈ２７年度の公債費は前年度と比べ増加しているが，Ｈ２７年度の単年度比率がＨ２４年度よりも減少しているため，</a:t>
          </a:r>
          <a:r>
            <a:rPr kumimoji="0" lang="ja-JP" altLang="en-US" sz="1400">
              <a:solidFill>
                <a:schemeClr val="dk1"/>
              </a:solidFill>
              <a:effectLst/>
              <a:latin typeface="+mn-lt"/>
              <a:ea typeface="+mn-ea"/>
              <a:cs typeface="+mn-cs"/>
            </a:rPr>
            <a:t>実質公債費比率</a:t>
          </a:r>
          <a:r>
            <a:rPr kumimoji="1" lang="ja-JP" altLang="en-US" sz="1300">
              <a:solidFill>
                <a:schemeClr val="dk1"/>
              </a:solidFill>
              <a:effectLst/>
              <a:latin typeface="+mn-lt"/>
              <a:ea typeface="+mn-ea"/>
              <a:cs typeface="+mn-cs"/>
            </a:rPr>
            <a:t>（３年平均）は前年度と比較</a:t>
          </a:r>
          <a:r>
            <a:rPr kumimoji="1" lang="ja-JP" altLang="ja-JP" sz="1300">
              <a:solidFill>
                <a:schemeClr val="dk1"/>
              </a:solidFill>
              <a:effectLst/>
              <a:latin typeface="+mn-lt"/>
              <a:ea typeface="+mn-ea"/>
              <a:cs typeface="+mn-cs"/>
            </a:rPr>
            <a:t>して０．１ポイント減少し，類似団体平均を３ポイント下回</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健全なレベルを維持している。今後も合併特例債等の地方債発行が見込まれることから，</a:t>
          </a:r>
          <a:r>
            <a:rPr kumimoji="1" lang="ja-JP" altLang="en-US" sz="1300">
              <a:solidFill>
                <a:schemeClr val="dk1"/>
              </a:solidFill>
              <a:effectLst/>
              <a:latin typeface="+mn-lt"/>
              <a:ea typeface="+mn-ea"/>
              <a:cs typeface="+mn-cs"/>
            </a:rPr>
            <a:t>起債許可団体の要件となる１８</a:t>
          </a:r>
          <a:r>
            <a:rPr kumimoji="1" lang="ja-JP" altLang="ja-JP" sz="1300">
              <a:solidFill>
                <a:schemeClr val="dk1"/>
              </a:solidFill>
              <a:effectLst/>
              <a:latin typeface="+mn-lt"/>
              <a:ea typeface="+mn-ea"/>
              <a:cs typeface="+mn-cs"/>
            </a:rPr>
            <a:t>％を超えないよう計画的に</a:t>
          </a:r>
          <a:r>
            <a:rPr kumimoji="1" lang="ja-JP" altLang="en-US" sz="1300">
              <a:solidFill>
                <a:schemeClr val="dk1"/>
              </a:solidFill>
              <a:effectLst/>
              <a:latin typeface="+mn-lt"/>
              <a:ea typeface="+mn-ea"/>
              <a:cs typeface="+mn-cs"/>
            </a:rPr>
            <a:t>行っていく</a:t>
          </a:r>
          <a:r>
            <a:rPr kumimoji="1" lang="ja-JP" altLang="ja-JP" sz="1300">
              <a:solidFill>
                <a:schemeClr val="dk1"/>
              </a:solidFill>
              <a:effectLst/>
              <a:latin typeface="+mn-lt"/>
              <a:ea typeface="+mn-ea"/>
              <a:cs typeface="+mn-cs"/>
            </a:rPr>
            <a:t>方針である。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40</xdr:row>
      <xdr:rowOff>23585</xdr:rowOff>
    </xdr:to>
    <xdr:cxnSp macro="">
      <xdr:nvCxnSpPr>
        <xdr:cNvPr id="385" name="直線コネクタ 384"/>
        <xdr:cNvCxnSpPr/>
      </xdr:nvCxnSpPr>
      <xdr:spPr>
        <a:xfrm flipV="1">
          <a:off x="16179800" y="68700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138491</xdr:rowOff>
    </xdr:to>
    <xdr:cxnSp macro="">
      <xdr:nvCxnSpPr>
        <xdr:cNvPr id="388" name="直線コネクタ 387"/>
        <xdr:cNvCxnSpPr/>
      </xdr:nvCxnSpPr>
      <xdr:spPr>
        <a:xfrm flipV="1">
          <a:off x="15290800" y="68815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138491</xdr:rowOff>
    </xdr:from>
    <xdr:to>
      <xdr:col>22</xdr:col>
      <xdr:colOff>203200</xdr:colOff>
      <xdr:row>41</xdr:row>
      <xdr:rowOff>70455</xdr:rowOff>
    </xdr:to>
    <xdr:cxnSp macro="">
      <xdr:nvCxnSpPr>
        <xdr:cNvPr id="391" name="直線コネクタ 390"/>
        <xdr:cNvCxnSpPr/>
      </xdr:nvCxnSpPr>
      <xdr:spPr>
        <a:xfrm flipV="1">
          <a:off x="14401800" y="69964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70455</xdr:rowOff>
    </xdr:from>
    <xdr:to>
      <xdr:col>21</xdr:col>
      <xdr:colOff>0</xdr:colOff>
      <xdr:row>41</xdr:row>
      <xdr:rowOff>162378</xdr:rowOff>
    </xdr:to>
    <xdr:cxnSp macro="">
      <xdr:nvCxnSpPr>
        <xdr:cNvPr id="394" name="直線コネクタ 393"/>
        <xdr:cNvCxnSpPr/>
      </xdr:nvCxnSpPr>
      <xdr:spPr>
        <a:xfrm flipV="1">
          <a:off x="13512800" y="709990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132745</xdr:rowOff>
    </xdr:from>
    <xdr:to>
      <xdr:col>24</xdr:col>
      <xdr:colOff>609600</xdr:colOff>
      <xdr:row>40</xdr:row>
      <xdr:rowOff>62895</xdr:rowOff>
    </xdr:to>
    <xdr:sp macro="" textlink="">
      <xdr:nvSpPr>
        <xdr:cNvPr id="404" name="円/楕円 403"/>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149272</xdr:rowOff>
    </xdr:from>
    <xdr:ext cx="762000" cy="259045"/>
    <xdr:sp macro="" textlink="">
      <xdr:nvSpPr>
        <xdr:cNvPr id="405" name="公債費負担の状況該当値テキスト"/>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406" name="円/楕円 40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407" name="テキスト ボックス 406"/>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87691</xdr:rowOff>
    </xdr:from>
    <xdr:to>
      <xdr:col>22</xdr:col>
      <xdr:colOff>254000</xdr:colOff>
      <xdr:row>41</xdr:row>
      <xdr:rowOff>17841</xdr:rowOff>
    </xdr:to>
    <xdr:sp macro="" textlink="">
      <xdr:nvSpPr>
        <xdr:cNvPr id="408" name="円/楕円 407"/>
        <xdr:cNvSpPr/>
      </xdr:nvSpPr>
      <xdr:spPr>
        <a:xfrm>
          <a:off x="15240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28018</xdr:rowOff>
    </xdr:from>
    <xdr:ext cx="762000" cy="259045"/>
    <xdr:sp macro="" textlink="">
      <xdr:nvSpPr>
        <xdr:cNvPr id="409" name="テキスト ボックス 408"/>
        <xdr:cNvSpPr txBox="1"/>
      </xdr:nvSpPr>
      <xdr:spPr>
        <a:xfrm>
          <a:off x="14909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19655</xdr:rowOff>
    </xdr:from>
    <xdr:to>
      <xdr:col>21</xdr:col>
      <xdr:colOff>50800</xdr:colOff>
      <xdr:row>41</xdr:row>
      <xdr:rowOff>121255</xdr:rowOff>
    </xdr:to>
    <xdr:sp macro="" textlink="">
      <xdr:nvSpPr>
        <xdr:cNvPr id="410" name="円/楕円 409"/>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411" name="テキスト ボックス 41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2" name="円/楕円 411"/>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13" name="テキスト ボックス 412"/>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将来負担比率の算定分子</a:t>
          </a:r>
          <a:r>
            <a:rPr kumimoji="1" lang="ja-JP" altLang="en-US" sz="1300">
              <a:solidFill>
                <a:schemeClr val="dk1"/>
              </a:solidFill>
              <a:effectLst/>
              <a:latin typeface="+mn-lt"/>
              <a:ea typeface="+mn-ea"/>
              <a:cs typeface="+mn-cs"/>
            </a:rPr>
            <a:t>において，</a:t>
          </a:r>
          <a:r>
            <a:rPr kumimoji="1" lang="ja-JP" altLang="ja-JP" sz="1300">
              <a:solidFill>
                <a:schemeClr val="dk1"/>
              </a:solidFill>
              <a:effectLst/>
              <a:latin typeface="+mn-lt"/>
              <a:ea typeface="+mn-ea"/>
              <a:cs typeface="+mn-cs"/>
            </a:rPr>
            <a:t>地方債の現在高を主とし</a:t>
          </a:r>
          <a:r>
            <a:rPr kumimoji="1" lang="ja-JP" altLang="en-US" sz="1300">
              <a:solidFill>
                <a:schemeClr val="dk1"/>
              </a:solidFill>
              <a:effectLst/>
              <a:latin typeface="+mn-lt"/>
              <a:ea typeface="+mn-ea"/>
              <a:cs typeface="+mn-cs"/>
            </a:rPr>
            <a:t>た将来負担額が</a:t>
          </a:r>
          <a:r>
            <a:rPr kumimoji="1" lang="ja-JP" altLang="ja-JP" sz="1300">
              <a:solidFill>
                <a:schemeClr val="dk1"/>
              </a:solidFill>
              <a:effectLst/>
              <a:latin typeface="+mn-lt"/>
              <a:ea typeface="+mn-ea"/>
              <a:cs typeface="+mn-cs"/>
            </a:rPr>
            <a:t>２，８９２百万円増加しているものの</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充当可能基金及び基準財政需要額算入見込額の増加が３，０４４百万円と上回っているため，将来負担比率が前年度と比較して１．２％減少している。今後は施設の統廃合や大規模改修に係る地方債の発行により将来負担比率が増加していくことが予想されることから，基準財政需要額に算定される有利な地方債を活用し急激な上昇を抑制し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144103</xdr:rowOff>
    </xdr:from>
    <xdr:to>
      <xdr:col>24</xdr:col>
      <xdr:colOff>558800</xdr:colOff>
      <xdr:row>14</xdr:row>
      <xdr:rowOff>153755</xdr:rowOff>
    </xdr:to>
    <xdr:cxnSp macro="">
      <xdr:nvCxnSpPr>
        <xdr:cNvPr id="447" name="直線コネクタ 446"/>
        <xdr:cNvCxnSpPr/>
      </xdr:nvCxnSpPr>
      <xdr:spPr>
        <a:xfrm flipV="1">
          <a:off x="16179800" y="254440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78952</xdr:rowOff>
    </xdr:from>
    <xdr:to>
      <xdr:col>23</xdr:col>
      <xdr:colOff>406400</xdr:colOff>
      <xdr:row>14</xdr:row>
      <xdr:rowOff>153755</xdr:rowOff>
    </xdr:to>
    <xdr:cxnSp macro="">
      <xdr:nvCxnSpPr>
        <xdr:cNvPr id="450" name="直線コネクタ 449"/>
        <xdr:cNvCxnSpPr/>
      </xdr:nvCxnSpPr>
      <xdr:spPr>
        <a:xfrm>
          <a:off x="15290800" y="247925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78952</xdr:rowOff>
    </xdr:from>
    <xdr:to>
      <xdr:col>22</xdr:col>
      <xdr:colOff>203200</xdr:colOff>
      <xdr:row>15</xdr:row>
      <xdr:rowOff>69977</xdr:rowOff>
    </xdr:to>
    <xdr:cxnSp macro="">
      <xdr:nvCxnSpPr>
        <xdr:cNvPr id="453" name="直線コネクタ 452"/>
        <xdr:cNvCxnSpPr/>
      </xdr:nvCxnSpPr>
      <xdr:spPr>
        <a:xfrm flipV="1">
          <a:off x="14401800" y="2479252"/>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61129</xdr:rowOff>
    </xdr:from>
    <xdr:to>
      <xdr:col>21</xdr:col>
      <xdr:colOff>0</xdr:colOff>
      <xdr:row>15</xdr:row>
      <xdr:rowOff>69977</xdr:rowOff>
    </xdr:to>
    <xdr:cxnSp macro="">
      <xdr:nvCxnSpPr>
        <xdr:cNvPr id="456" name="直線コネクタ 455"/>
        <xdr:cNvCxnSpPr/>
      </xdr:nvCxnSpPr>
      <xdr:spPr>
        <a:xfrm>
          <a:off x="13512800" y="2632879"/>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93303</xdr:rowOff>
    </xdr:from>
    <xdr:to>
      <xdr:col>24</xdr:col>
      <xdr:colOff>609600</xdr:colOff>
      <xdr:row>15</xdr:row>
      <xdr:rowOff>23453</xdr:rowOff>
    </xdr:to>
    <xdr:sp macro="" textlink="">
      <xdr:nvSpPr>
        <xdr:cNvPr id="466" name="円/楕円 465"/>
        <xdr:cNvSpPr/>
      </xdr:nvSpPr>
      <xdr:spPr>
        <a:xfrm>
          <a:off x="169672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109830</xdr:rowOff>
    </xdr:from>
    <xdr:ext cx="762000" cy="259045"/>
    <xdr:sp macro="" textlink="">
      <xdr:nvSpPr>
        <xdr:cNvPr id="467" name="将来負担の状況該当値テキスト"/>
        <xdr:cNvSpPr txBox="1"/>
      </xdr:nvSpPr>
      <xdr:spPr>
        <a:xfrm>
          <a:off x="17106900" y="23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102955</xdr:rowOff>
    </xdr:from>
    <xdr:to>
      <xdr:col>23</xdr:col>
      <xdr:colOff>457200</xdr:colOff>
      <xdr:row>15</xdr:row>
      <xdr:rowOff>33105</xdr:rowOff>
    </xdr:to>
    <xdr:sp macro="" textlink="">
      <xdr:nvSpPr>
        <xdr:cNvPr id="468" name="円/楕円 467"/>
        <xdr:cNvSpPr/>
      </xdr:nvSpPr>
      <xdr:spPr>
        <a:xfrm>
          <a:off x="16129000" y="25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43282</xdr:rowOff>
    </xdr:from>
    <xdr:ext cx="736600" cy="259045"/>
    <xdr:sp macro="" textlink="">
      <xdr:nvSpPr>
        <xdr:cNvPr id="469" name="テキスト ボックス 468"/>
        <xdr:cNvSpPr txBox="1"/>
      </xdr:nvSpPr>
      <xdr:spPr>
        <a:xfrm>
          <a:off x="15798800" y="227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28152</xdr:rowOff>
    </xdr:from>
    <xdr:to>
      <xdr:col>22</xdr:col>
      <xdr:colOff>254000</xdr:colOff>
      <xdr:row>14</xdr:row>
      <xdr:rowOff>129752</xdr:rowOff>
    </xdr:to>
    <xdr:sp macro="" textlink="">
      <xdr:nvSpPr>
        <xdr:cNvPr id="470" name="円/楕円 469"/>
        <xdr:cNvSpPr/>
      </xdr:nvSpPr>
      <xdr:spPr>
        <a:xfrm>
          <a:off x="15240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139929</xdr:rowOff>
    </xdr:from>
    <xdr:ext cx="762000" cy="259045"/>
    <xdr:sp macro="" textlink="">
      <xdr:nvSpPr>
        <xdr:cNvPr id="471" name="テキスト ボックス 470"/>
        <xdr:cNvSpPr txBox="1"/>
      </xdr:nvSpPr>
      <xdr:spPr>
        <a:xfrm>
          <a:off x="14909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19177</xdr:rowOff>
    </xdr:from>
    <xdr:to>
      <xdr:col>21</xdr:col>
      <xdr:colOff>50800</xdr:colOff>
      <xdr:row>15</xdr:row>
      <xdr:rowOff>120777</xdr:rowOff>
    </xdr:to>
    <xdr:sp macro="" textlink="">
      <xdr:nvSpPr>
        <xdr:cNvPr id="472" name="円/楕円 471"/>
        <xdr:cNvSpPr/>
      </xdr:nvSpPr>
      <xdr:spPr>
        <a:xfrm>
          <a:off x="14351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130954</xdr:rowOff>
    </xdr:from>
    <xdr:ext cx="762000" cy="259045"/>
    <xdr:sp macro="" textlink="">
      <xdr:nvSpPr>
        <xdr:cNvPr id="473" name="テキスト ボックス 472"/>
        <xdr:cNvSpPr txBox="1"/>
      </xdr:nvSpPr>
      <xdr:spPr>
        <a:xfrm>
          <a:off x="14020800" y="23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10329</xdr:rowOff>
    </xdr:from>
    <xdr:to>
      <xdr:col>19</xdr:col>
      <xdr:colOff>533400</xdr:colOff>
      <xdr:row>15</xdr:row>
      <xdr:rowOff>111929</xdr:rowOff>
    </xdr:to>
    <xdr:sp macro="" textlink="">
      <xdr:nvSpPr>
        <xdr:cNvPr id="474" name="円/楕円 473"/>
        <xdr:cNvSpPr/>
      </xdr:nvSpPr>
      <xdr:spPr>
        <a:xfrm>
          <a:off x="13462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122106</xdr:rowOff>
    </xdr:from>
    <xdr:ext cx="762000" cy="259045"/>
    <xdr:sp macro="" textlink="">
      <xdr:nvSpPr>
        <xdr:cNvPr id="475" name="テキスト ボックス 474"/>
        <xdr:cNvSpPr txBox="1"/>
      </xdr:nvSpPr>
      <xdr:spPr>
        <a:xfrm>
          <a:off x="13131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人件費は前年度と比較すると職員数の６名減（３６２人→３５６人）により決算額で２百万円，０．３ポイント減少し類似団体内順位は１ポイント改善し３１位となっているが，類似団体平均値を０．３ポイント上回る状況となっている</a:t>
          </a:r>
          <a:endParaRPr lang="ja-JP" altLang="ja-JP" sz="1300">
            <a:effectLst/>
          </a:endParaRPr>
        </a:p>
        <a:p>
          <a:r>
            <a:rPr kumimoji="1" lang="ja-JP" altLang="ja-JP" sz="1300" baseline="0">
              <a:solidFill>
                <a:schemeClr val="dk1"/>
              </a:solidFill>
              <a:effectLst/>
              <a:latin typeface="+mn-lt"/>
              <a:ea typeface="+mn-ea"/>
              <a:cs typeface="+mn-cs"/>
            </a:rPr>
            <a:t>　今後については，平成２６年度に策定した</a:t>
          </a:r>
          <a:r>
            <a:rPr kumimoji="1" lang="ja-JP" altLang="ja-JP" sz="1300">
              <a:solidFill>
                <a:schemeClr val="dk1"/>
              </a:solidFill>
              <a:effectLst/>
              <a:latin typeface="+mn-lt"/>
              <a:ea typeface="+mn-ea"/>
              <a:cs typeface="+mn-cs"/>
            </a:rPr>
            <a:t>人員管理計画に基づき適正な定員管理を継続し人件費の抑制に努める。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139700</xdr:rowOff>
    </xdr:from>
    <xdr:to>
      <xdr:col>7</xdr:col>
      <xdr:colOff>15875</xdr:colOff>
      <xdr:row>37</xdr:row>
      <xdr:rowOff>6350</xdr:rowOff>
    </xdr:to>
    <xdr:cxnSp macro="">
      <xdr:nvCxnSpPr>
        <xdr:cNvPr id="66" name="直線コネクタ 65"/>
        <xdr:cNvCxnSpPr/>
      </xdr:nvCxnSpPr>
      <xdr:spPr>
        <a:xfrm flipV="1">
          <a:off x="3987800" y="6311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6350</xdr:rowOff>
    </xdr:from>
    <xdr:to>
      <xdr:col>5</xdr:col>
      <xdr:colOff>549275</xdr:colOff>
      <xdr:row>37</xdr:row>
      <xdr:rowOff>57150</xdr:rowOff>
    </xdr:to>
    <xdr:cxnSp macro="">
      <xdr:nvCxnSpPr>
        <xdr:cNvPr id="69" name="直線コネクタ 68"/>
        <xdr:cNvCxnSpPr/>
      </xdr:nvCxnSpPr>
      <xdr:spPr>
        <a:xfrm flipV="1">
          <a:off x="30988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63500</xdr:rowOff>
    </xdr:from>
    <xdr:to>
      <xdr:col>4</xdr:col>
      <xdr:colOff>346075</xdr:colOff>
      <xdr:row>37</xdr:row>
      <xdr:rowOff>57150</xdr:rowOff>
    </xdr:to>
    <xdr:cxnSp macro="">
      <xdr:nvCxnSpPr>
        <xdr:cNvPr id="72" name="直線コネクタ 71"/>
        <xdr:cNvCxnSpPr/>
      </xdr:nvCxnSpPr>
      <xdr:spPr>
        <a:xfrm>
          <a:off x="2209800" y="6235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37</xdr:row>
      <xdr:rowOff>6350</xdr:rowOff>
    </xdr:to>
    <xdr:cxnSp macro="">
      <xdr:nvCxnSpPr>
        <xdr:cNvPr id="75" name="直線コネクタ 74"/>
        <xdr:cNvCxnSpPr/>
      </xdr:nvCxnSpPr>
      <xdr:spPr>
        <a:xfrm flipV="1">
          <a:off x="1320800" y="623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85" name="円/楕円 84"/>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127000</xdr:rowOff>
    </xdr:from>
    <xdr:to>
      <xdr:col>5</xdr:col>
      <xdr:colOff>600075</xdr:colOff>
      <xdr:row>37</xdr:row>
      <xdr:rowOff>57150</xdr:rowOff>
    </xdr:to>
    <xdr:sp macro="" textlink="">
      <xdr:nvSpPr>
        <xdr:cNvPr id="87" name="円/楕円 86"/>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41927</xdr:rowOff>
    </xdr:from>
    <xdr:ext cx="736600" cy="259045"/>
    <xdr:sp macro="" textlink="">
      <xdr:nvSpPr>
        <xdr:cNvPr id="88" name="テキスト ボックス 87"/>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6350</xdr:rowOff>
    </xdr:from>
    <xdr:to>
      <xdr:col>4</xdr:col>
      <xdr:colOff>396875</xdr:colOff>
      <xdr:row>37</xdr:row>
      <xdr:rowOff>107950</xdr:rowOff>
    </xdr:to>
    <xdr:sp macro="" textlink="">
      <xdr:nvSpPr>
        <xdr:cNvPr id="89" name="円/楕円 88"/>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90" name="テキスト ボックス 89"/>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12700</xdr:rowOff>
    </xdr:from>
    <xdr:to>
      <xdr:col>3</xdr:col>
      <xdr:colOff>193675</xdr:colOff>
      <xdr:row>36</xdr:row>
      <xdr:rowOff>114300</xdr:rowOff>
    </xdr:to>
    <xdr:sp macro="" textlink="">
      <xdr:nvSpPr>
        <xdr:cNvPr id="91" name="円/楕円 90"/>
        <xdr:cNvSpPr/>
      </xdr:nvSpPr>
      <xdr:spPr>
        <a:xfrm>
          <a:off x="2159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124477</xdr:rowOff>
    </xdr:from>
    <xdr:ext cx="762000" cy="259045"/>
    <xdr:sp macro="" textlink="">
      <xdr:nvSpPr>
        <xdr:cNvPr id="92" name="テキスト ボックス 91"/>
        <xdr:cNvSpPr txBox="1"/>
      </xdr:nvSpPr>
      <xdr:spPr>
        <a:xfrm>
          <a:off x="1828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127000</xdr:rowOff>
    </xdr:from>
    <xdr:to>
      <xdr:col>1</xdr:col>
      <xdr:colOff>676275</xdr:colOff>
      <xdr:row>37</xdr:row>
      <xdr:rowOff>57150</xdr:rowOff>
    </xdr:to>
    <xdr:sp macro="" textlink="">
      <xdr:nvSpPr>
        <xdr:cNvPr id="93" name="円/楕円 92"/>
        <xdr:cNvSpPr/>
      </xdr:nvSpPr>
      <xdr:spPr>
        <a:xfrm>
          <a:off x="1270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67327</xdr:rowOff>
    </xdr:from>
    <xdr:ext cx="762000" cy="259045"/>
    <xdr:sp macro="" textlink="">
      <xdr:nvSpPr>
        <xdr:cNvPr id="94" name="テキスト ボックス 93"/>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a:solidFill>
                <a:schemeClr val="dk1"/>
              </a:solidFill>
              <a:effectLst/>
              <a:latin typeface="+mn-lt"/>
              <a:ea typeface="+mn-ea"/>
              <a:cs typeface="+mn-cs"/>
            </a:rPr>
            <a:t>　物件費について</a:t>
          </a:r>
          <a:r>
            <a:rPr kumimoji="1" lang="ja-JP" altLang="ja-JP" sz="1300" baseline="0">
              <a:solidFill>
                <a:schemeClr val="dk1"/>
              </a:solidFill>
              <a:effectLst/>
              <a:latin typeface="+mn-lt"/>
              <a:ea typeface="+mn-ea"/>
              <a:cs typeface="+mn-cs"/>
            </a:rPr>
            <a:t>は前年度と比較すると３９百万円，０．１ポイント増加し類似団体内順位は１ポイント</a:t>
          </a:r>
          <a:r>
            <a:rPr kumimoji="1" lang="ja-JP" altLang="en-US" sz="1300" baseline="0">
              <a:solidFill>
                <a:schemeClr val="dk1"/>
              </a:solidFill>
              <a:effectLst/>
              <a:latin typeface="+mn-lt"/>
              <a:ea typeface="+mn-ea"/>
              <a:cs typeface="+mn-cs"/>
            </a:rPr>
            <a:t>改善し</a:t>
          </a:r>
          <a:r>
            <a:rPr kumimoji="1" lang="ja-JP" altLang="ja-JP" sz="1300" baseline="0">
              <a:solidFill>
                <a:schemeClr val="dk1"/>
              </a:solidFill>
              <a:effectLst/>
              <a:latin typeface="+mn-lt"/>
              <a:ea typeface="+mn-ea"/>
              <a:cs typeface="+mn-cs"/>
            </a:rPr>
            <a:t>１３位となり，類似団体平均値を１．５ポイント下回る状況となっている。比率の増加要因としては基幹水利施設管理業務委託費４６百万円増などが挙げられる。今後については，公共施設等総合管理計画に基づき施設再編を進めていくことで物件費の抑制に努め，類似団体平均を上回らないことを目標とす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139700</xdr:rowOff>
    </xdr:from>
    <xdr:to>
      <xdr:col>24</xdr:col>
      <xdr:colOff>31750</xdr:colOff>
      <xdr:row>16</xdr:row>
      <xdr:rowOff>152400</xdr:rowOff>
    </xdr:to>
    <xdr:cxnSp macro="">
      <xdr:nvCxnSpPr>
        <xdr:cNvPr id="127" name="直線コネクタ 126"/>
        <xdr:cNvCxnSpPr/>
      </xdr:nvCxnSpPr>
      <xdr:spPr>
        <a:xfrm>
          <a:off x="15671800" y="2882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139700</xdr:rowOff>
    </xdr:to>
    <xdr:cxnSp macro="">
      <xdr:nvCxnSpPr>
        <xdr:cNvPr id="130" name="直線コネクタ 129"/>
        <xdr:cNvCxnSpPr/>
      </xdr:nvCxnSpPr>
      <xdr:spPr>
        <a:xfrm>
          <a:off x="14782800" y="280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63500</xdr:rowOff>
    </xdr:from>
    <xdr:to>
      <xdr:col>21</xdr:col>
      <xdr:colOff>361950</xdr:colOff>
      <xdr:row>16</xdr:row>
      <xdr:rowOff>127000</xdr:rowOff>
    </xdr:to>
    <xdr:cxnSp macro="">
      <xdr:nvCxnSpPr>
        <xdr:cNvPr id="133" name="直線コネクタ 132"/>
        <xdr:cNvCxnSpPr/>
      </xdr:nvCxnSpPr>
      <xdr:spPr>
        <a:xfrm flipV="1">
          <a:off x="13893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63500</xdr:rowOff>
    </xdr:from>
    <xdr:to>
      <xdr:col>20</xdr:col>
      <xdr:colOff>158750</xdr:colOff>
      <xdr:row>16</xdr:row>
      <xdr:rowOff>127000</xdr:rowOff>
    </xdr:to>
    <xdr:cxnSp macro="">
      <xdr:nvCxnSpPr>
        <xdr:cNvPr id="136" name="直線コネクタ 135"/>
        <xdr:cNvCxnSpPr/>
      </xdr:nvCxnSpPr>
      <xdr:spPr>
        <a:xfrm>
          <a:off x="13004800" y="280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88900</xdr:rowOff>
    </xdr:from>
    <xdr:to>
      <xdr:col>22</xdr:col>
      <xdr:colOff>615950</xdr:colOff>
      <xdr:row>17</xdr:row>
      <xdr:rowOff>19050</xdr:rowOff>
    </xdr:to>
    <xdr:sp macro="" textlink="">
      <xdr:nvSpPr>
        <xdr:cNvPr id="148" name="円/楕円 147"/>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49" name="テキスト ボックス 148"/>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124477</xdr:rowOff>
    </xdr:from>
    <xdr:ext cx="762000" cy="259045"/>
    <xdr:sp macro="" textlink="">
      <xdr:nvSpPr>
        <xdr:cNvPr id="151" name="テキスト ボックス 150"/>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54" name="円/楕円 153"/>
        <xdr:cNvSpPr/>
      </xdr:nvSpPr>
      <xdr:spPr>
        <a:xfrm>
          <a:off x="12954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a:t>
          </a:r>
          <a:r>
            <a:rPr kumimoji="1" lang="ja-JP" altLang="ja-JP" sz="1300" baseline="0">
              <a:solidFill>
                <a:schemeClr val="dk1"/>
              </a:solidFill>
              <a:effectLst/>
              <a:latin typeface="+mn-lt"/>
              <a:ea typeface="+mn-ea"/>
              <a:cs typeface="+mn-cs"/>
            </a:rPr>
            <a:t>費は前年度と比較すると４５百万円，０．</a:t>
          </a:r>
          <a:r>
            <a:rPr kumimoji="1" lang="ja-JP" altLang="en-US" sz="1300" baseline="0">
              <a:solidFill>
                <a:schemeClr val="dk1"/>
              </a:solidFill>
              <a:effectLst/>
              <a:latin typeface="+mn-lt"/>
              <a:ea typeface="+mn-ea"/>
              <a:cs typeface="+mn-cs"/>
            </a:rPr>
            <a:t>３</a:t>
          </a:r>
          <a:r>
            <a:rPr kumimoji="1" lang="ja-JP" altLang="ja-JP" sz="1300" baseline="0">
              <a:solidFill>
                <a:schemeClr val="dk1"/>
              </a:solidFill>
              <a:effectLst/>
              <a:latin typeface="+mn-lt"/>
              <a:ea typeface="+mn-ea"/>
              <a:cs typeface="+mn-cs"/>
            </a:rPr>
            <a:t>ポイント増加し類似団体内順位は</a:t>
          </a:r>
          <a:r>
            <a:rPr kumimoji="1" lang="en-US" altLang="ja-JP" sz="1300" baseline="0">
              <a:solidFill>
                <a:schemeClr val="dk1"/>
              </a:solidFill>
              <a:effectLst/>
              <a:latin typeface="+mn-lt"/>
              <a:ea typeface="+mn-ea"/>
              <a:cs typeface="+mn-cs"/>
            </a:rPr>
            <a:t>2</a:t>
          </a:r>
          <a:r>
            <a:rPr kumimoji="1" lang="ja-JP" altLang="ja-JP" sz="1300" baseline="0">
              <a:solidFill>
                <a:schemeClr val="dk1"/>
              </a:solidFill>
              <a:effectLst/>
              <a:latin typeface="+mn-lt"/>
              <a:ea typeface="+mn-ea"/>
              <a:cs typeface="+mn-cs"/>
            </a:rPr>
            <a:t>ポイント改善し１２位となり，類似団体平均値を１．１ポイント下回る状況となっている。比率の増加要因としては</a:t>
          </a:r>
          <a:r>
            <a:rPr kumimoji="1" lang="ja-JP" altLang="en-US" sz="1300" baseline="0">
              <a:solidFill>
                <a:schemeClr val="dk1"/>
              </a:solidFill>
              <a:effectLst/>
              <a:latin typeface="+mn-lt"/>
              <a:ea typeface="+mn-ea"/>
              <a:cs typeface="+mn-cs"/>
            </a:rPr>
            <a:t>子ども・子育て支援制度が新制度となり民間保育所運営費が７５百万円</a:t>
          </a:r>
          <a:r>
            <a:rPr kumimoji="1" lang="ja-JP" altLang="ja-JP" sz="1300" baseline="0">
              <a:solidFill>
                <a:schemeClr val="dk1"/>
              </a:solidFill>
              <a:effectLst/>
              <a:latin typeface="+mn-lt"/>
              <a:ea typeface="+mn-ea"/>
              <a:cs typeface="+mn-cs"/>
            </a:rPr>
            <a:t>増加となったことによるものである。国の制度に基づく支出が大半を占める扶助費においては引き続き，審査事務の適正化を図り増加を最小限に抑えていく方針である。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90" name="直線コネクタ 189"/>
        <xdr:cNvCxnSpPr/>
      </xdr:nvCxnSpPr>
      <xdr:spPr>
        <a:xfrm>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143328</xdr:rowOff>
    </xdr:to>
    <xdr:cxnSp macro="">
      <xdr:nvCxnSpPr>
        <xdr:cNvPr id="193" name="直線コネクタ 192"/>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4535</xdr:rowOff>
    </xdr:to>
    <xdr:cxnSp macro="">
      <xdr:nvCxnSpPr>
        <xdr:cNvPr id="196" name="直線コネクタ 195"/>
        <xdr:cNvCxnSpPr/>
      </xdr:nvCxnSpPr>
      <xdr:spPr>
        <a:xfrm flipV="1">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9" name="直線コネクタ 198"/>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1" name="円/楕円 210"/>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2" name="テキスト ボックス 211"/>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13" name="円/楕円 212"/>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4" name="テキスト ボックス 213"/>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5" name="円/楕円 214"/>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6" name="テキスト ボックス 215"/>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7" name="円/楕円 216"/>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8" name="テキスト ボックス 217"/>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effectLst/>
              <a:latin typeface="+mn-lt"/>
              <a:ea typeface="+mn-ea"/>
              <a:cs typeface="+mn-cs"/>
            </a:rPr>
            <a:t>　その他については，１．６ポイント増加し類似団体内順位は２ポイント</a:t>
          </a:r>
          <a:r>
            <a:rPr kumimoji="1" lang="ja-JP" altLang="en-US" sz="1300" baseline="0">
              <a:solidFill>
                <a:schemeClr val="dk1"/>
              </a:solidFill>
              <a:effectLst/>
              <a:latin typeface="+mn-lt"/>
              <a:ea typeface="+mn-ea"/>
              <a:cs typeface="+mn-cs"/>
            </a:rPr>
            <a:t>改善し</a:t>
          </a:r>
          <a:r>
            <a:rPr kumimoji="1" lang="ja-JP" altLang="ja-JP" sz="1300" baseline="0">
              <a:solidFill>
                <a:schemeClr val="dk1"/>
              </a:solidFill>
              <a:effectLst/>
              <a:latin typeface="+mn-lt"/>
              <a:ea typeface="+mn-ea"/>
              <a:cs typeface="+mn-cs"/>
            </a:rPr>
            <a:t>５１位となり，類似団体平均値を５．１ポイント上回る状況となっている。比率の</a:t>
          </a:r>
          <a:r>
            <a:rPr kumimoji="1" lang="ja-JP" altLang="en-US" sz="1300" baseline="0">
              <a:solidFill>
                <a:schemeClr val="dk1"/>
              </a:solidFill>
              <a:effectLst/>
              <a:latin typeface="+mn-lt"/>
              <a:ea typeface="+mn-ea"/>
              <a:cs typeface="+mn-cs"/>
            </a:rPr>
            <a:t>増加</a:t>
          </a:r>
          <a:r>
            <a:rPr kumimoji="1" lang="ja-JP" altLang="ja-JP" sz="1300" baseline="0">
              <a:solidFill>
                <a:schemeClr val="dk1"/>
              </a:solidFill>
              <a:effectLst/>
              <a:latin typeface="+mn-lt"/>
              <a:ea typeface="+mn-ea"/>
              <a:cs typeface="+mn-cs"/>
            </a:rPr>
            <a:t>要因としては特別会計への繰出金（国保）が２６８百万円増加となったためである。</a:t>
          </a:r>
          <a:endParaRPr lang="ja-JP" altLang="ja-JP" sz="1300">
            <a:effectLst/>
          </a:endParaRPr>
        </a:p>
        <a:p>
          <a:pPr fontAlgn="base"/>
          <a:r>
            <a:rPr kumimoji="1" lang="ja-JP" altLang="ja-JP" sz="1300" baseline="0">
              <a:solidFill>
                <a:schemeClr val="dk1"/>
              </a:solidFill>
              <a:effectLst/>
              <a:latin typeface="+mn-lt"/>
              <a:ea typeface="+mn-ea"/>
              <a:cs typeface="+mn-cs"/>
            </a:rPr>
            <a:t>　今後は特別会計において保険税，使用料の見直しや徴収率の向上を図るとともに，下水道整備期間を長期間に設定し，繰出金を平準化するなど類似団体内平均値を目標とする。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107950</xdr:rowOff>
    </xdr:from>
    <xdr:to>
      <xdr:col>24</xdr:col>
      <xdr:colOff>31750</xdr:colOff>
      <xdr:row>60</xdr:row>
      <xdr:rowOff>139700</xdr:rowOff>
    </xdr:to>
    <xdr:cxnSp macro="">
      <xdr:nvCxnSpPr>
        <xdr:cNvPr id="251" name="直線コネクタ 250"/>
        <xdr:cNvCxnSpPr/>
      </xdr:nvCxnSpPr>
      <xdr:spPr>
        <a:xfrm>
          <a:off x="15671800" y="10223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107950</xdr:rowOff>
    </xdr:from>
    <xdr:to>
      <xdr:col>22</xdr:col>
      <xdr:colOff>565150</xdr:colOff>
      <xdr:row>59</xdr:row>
      <xdr:rowOff>158750</xdr:rowOff>
    </xdr:to>
    <xdr:cxnSp macro="">
      <xdr:nvCxnSpPr>
        <xdr:cNvPr id="254" name="直線コネクタ 253"/>
        <xdr:cNvCxnSpPr/>
      </xdr:nvCxnSpPr>
      <xdr:spPr>
        <a:xfrm flipV="1">
          <a:off x="14782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133350</xdr:rowOff>
    </xdr:from>
    <xdr:to>
      <xdr:col>21</xdr:col>
      <xdr:colOff>361950</xdr:colOff>
      <xdr:row>59</xdr:row>
      <xdr:rowOff>158750</xdr:rowOff>
    </xdr:to>
    <xdr:cxnSp macro="">
      <xdr:nvCxnSpPr>
        <xdr:cNvPr id="257" name="直線コネクタ 256"/>
        <xdr:cNvCxnSpPr/>
      </xdr:nvCxnSpPr>
      <xdr:spPr>
        <a:xfrm>
          <a:off x="13893800" y="1024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133350</xdr:rowOff>
    </xdr:from>
    <xdr:to>
      <xdr:col>20</xdr:col>
      <xdr:colOff>158750</xdr:colOff>
      <xdr:row>59</xdr:row>
      <xdr:rowOff>146050</xdr:rowOff>
    </xdr:to>
    <xdr:cxnSp macro="">
      <xdr:nvCxnSpPr>
        <xdr:cNvPr id="260" name="直線コネクタ 259"/>
        <xdr:cNvCxnSpPr/>
      </xdr:nvCxnSpPr>
      <xdr:spPr>
        <a:xfrm flipV="1">
          <a:off x="13004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88900</xdr:rowOff>
    </xdr:from>
    <xdr:to>
      <xdr:col>24</xdr:col>
      <xdr:colOff>82550</xdr:colOff>
      <xdr:row>61</xdr:row>
      <xdr:rowOff>19050</xdr:rowOff>
    </xdr:to>
    <xdr:sp macro="" textlink="">
      <xdr:nvSpPr>
        <xdr:cNvPr id="270" name="円/楕円 269"/>
        <xdr:cNvSpPr/>
      </xdr:nvSpPr>
      <xdr:spPr>
        <a:xfrm>
          <a:off x="16459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107950</xdr:rowOff>
    </xdr:from>
    <xdr:to>
      <xdr:col>21</xdr:col>
      <xdr:colOff>412750</xdr:colOff>
      <xdr:row>60</xdr:row>
      <xdr:rowOff>38100</xdr:rowOff>
    </xdr:to>
    <xdr:sp macro="" textlink="">
      <xdr:nvSpPr>
        <xdr:cNvPr id="274" name="円/楕円 273"/>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22877</xdr:rowOff>
    </xdr:from>
    <xdr:ext cx="762000" cy="259045"/>
    <xdr:sp macro="" textlink="">
      <xdr:nvSpPr>
        <xdr:cNvPr id="275" name="テキスト ボックス 274"/>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82550</xdr:rowOff>
    </xdr:from>
    <xdr:to>
      <xdr:col>20</xdr:col>
      <xdr:colOff>209550</xdr:colOff>
      <xdr:row>60</xdr:row>
      <xdr:rowOff>12700</xdr:rowOff>
    </xdr:to>
    <xdr:sp macro="" textlink="">
      <xdr:nvSpPr>
        <xdr:cNvPr id="276" name="円/楕円 275"/>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168927</xdr:rowOff>
    </xdr:from>
    <xdr:ext cx="762000" cy="259045"/>
    <xdr:sp macro="" textlink="">
      <xdr:nvSpPr>
        <xdr:cNvPr id="277" name="テキスト ボックス 276"/>
        <xdr:cNvSpPr txBox="1"/>
      </xdr:nvSpPr>
      <xdr:spPr>
        <a:xfrm>
          <a:off x="13512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8" name="円/楕円 277"/>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9" name="テキスト ボックス 278"/>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ja-JP" sz="1300" baseline="0">
              <a:solidFill>
                <a:schemeClr val="dk1"/>
              </a:solidFill>
              <a:effectLst/>
              <a:latin typeface="+mn-lt"/>
              <a:ea typeface="+mn-ea"/>
              <a:cs typeface="+mn-cs"/>
            </a:rPr>
            <a:t>　補助費等については</a:t>
          </a:r>
          <a:r>
            <a:rPr lang="ja-JP" altLang="ja-JP" sz="1300">
              <a:solidFill>
                <a:schemeClr val="dk1"/>
              </a:solidFill>
              <a:effectLst/>
              <a:latin typeface="+mn-lt"/>
              <a:ea typeface="+mn-ea"/>
              <a:cs typeface="+mn-cs"/>
            </a:rPr>
            <a:t>多面的機能支払交付金が制度の改正により国庫支出金も含めて支出することと</a:t>
          </a:r>
          <a:r>
            <a:rPr lang="ja-JP" altLang="en-US" sz="1300">
              <a:solidFill>
                <a:schemeClr val="dk1"/>
              </a:solidFill>
              <a:effectLst/>
              <a:latin typeface="+mn-lt"/>
              <a:ea typeface="+mn-ea"/>
              <a:cs typeface="+mn-cs"/>
            </a:rPr>
            <a:t>なり</a:t>
          </a:r>
          <a:r>
            <a:rPr lang="ja-JP" altLang="ja-JP" sz="1300">
              <a:solidFill>
                <a:schemeClr val="dk1"/>
              </a:solidFill>
              <a:effectLst/>
              <a:latin typeface="+mn-lt"/>
              <a:ea typeface="+mn-ea"/>
              <a:cs typeface="+mn-cs"/>
            </a:rPr>
            <a:t>，前年度と比較して６８</a:t>
          </a:r>
          <a:r>
            <a:rPr kumimoji="1" lang="ja-JP" altLang="ja-JP" sz="1300" baseline="0">
              <a:solidFill>
                <a:schemeClr val="dk1"/>
              </a:solidFill>
              <a:effectLst/>
              <a:latin typeface="+mn-lt"/>
              <a:ea typeface="+mn-ea"/>
              <a:cs typeface="+mn-cs"/>
            </a:rPr>
            <a:t>百万円，０．３ポイント増加し，類似団体平均値を５．１ポイント上回る状況となっている。比率が</a:t>
          </a:r>
          <a:r>
            <a:rPr kumimoji="1" lang="ja-JP" altLang="en-US" sz="1300" baseline="0">
              <a:solidFill>
                <a:schemeClr val="dk1"/>
              </a:solidFill>
              <a:effectLst/>
              <a:latin typeface="+mn-lt"/>
              <a:ea typeface="+mn-ea"/>
              <a:cs typeface="+mn-cs"/>
            </a:rPr>
            <a:t>継続して</a:t>
          </a:r>
          <a:r>
            <a:rPr kumimoji="1" lang="ja-JP" altLang="ja-JP" sz="1300" baseline="0">
              <a:solidFill>
                <a:schemeClr val="dk1"/>
              </a:solidFill>
              <a:effectLst/>
              <a:latin typeface="+mn-lt"/>
              <a:ea typeface="+mn-ea"/>
              <a:cs typeface="+mn-cs"/>
            </a:rPr>
            <a:t>高い要因はごみ処理業務や消防業務を一部事務組合で行っており，負担金として支出しているためである。今後</a:t>
          </a:r>
          <a:r>
            <a:rPr kumimoji="1" lang="ja-JP" altLang="en-US" sz="1300" baseline="0">
              <a:solidFill>
                <a:schemeClr val="dk1"/>
              </a:solidFill>
              <a:effectLst/>
              <a:latin typeface="+mn-lt"/>
              <a:ea typeface="+mn-ea"/>
              <a:cs typeface="+mn-cs"/>
            </a:rPr>
            <a:t>も</a:t>
          </a:r>
          <a:r>
            <a:rPr kumimoji="1" lang="ja-JP" altLang="ja-JP" sz="1300" baseline="0">
              <a:solidFill>
                <a:schemeClr val="dk1"/>
              </a:solidFill>
              <a:effectLst/>
              <a:latin typeface="+mn-lt"/>
              <a:ea typeface="+mn-ea"/>
              <a:cs typeface="+mn-cs"/>
            </a:rPr>
            <a:t>一部事務組合の事業内容の精査を行い負担金の削減を図</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，類似団体内平均値を目標とする。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130810</xdr:rowOff>
    </xdr:from>
    <xdr:to>
      <xdr:col>24</xdr:col>
      <xdr:colOff>31750</xdr:colOff>
      <xdr:row>37</xdr:row>
      <xdr:rowOff>153670</xdr:rowOff>
    </xdr:to>
    <xdr:cxnSp macro="">
      <xdr:nvCxnSpPr>
        <xdr:cNvPr id="312" name="直線コネクタ 311"/>
        <xdr:cNvCxnSpPr/>
      </xdr:nvCxnSpPr>
      <xdr:spPr>
        <a:xfrm>
          <a:off x="15671800" y="6474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130810</xdr:rowOff>
    </xdr:from>
    <xdr:to>
      <xdr:col>22</xdr:col>
      <xdr:colOff>565150</xdr:colOff>
      <xdr:row>38</xdr:row>
      <xdr:rowOff>43180</xdr:rowOff>
    </xdr:to>
    <xdr:cxnSp macro="">
      <xdr:nvCxnSpPr>
        <xdr:cNvPr id="315" name="直線コネクタ 314"/>
        <xdr:cNvCxnSpPr/>
      </xdr:nvCxnSpPr>
      <xdr:spPr>
        <a:xfrm flipV="1">
          <a:off x="14782800" y="647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20320</xdr:rowOff>
    </xdr:from>
    <xdr:to>
      <xdr:col>21</xdr:col>
      <xdr:colOff>361950</xdr:colOff>
      <xdr:row>38</xdr:row>
      <xdr:rowOff>43180</xdr:rowOff>
    </xdr:to>
    <xdr:cxnSp macro="">
      <xdr:nvCxnSpPr>
        <xdr:cNvPr id="318" name="直線コネクタ 317"/>
        <xdr:cNvCxnSpPr/>
      </xdr:nvCxnSpPr>
      <xdr:spPr>
        <a:xfrm>
          <a:off x="13893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20320</xdr:rowOff>
    </xdr:from>
    <xdr:to>
      <xdr:col>20</xdr:col>
      <xdr:colOff>158750</xdr:colOff>
      <xdr:row>38</xdr:row>
      <xdr:rowOff>119380</xdr:rowOff>
    </xdr:to>
    <xdr:cxnSp macro="">
      <xdr:nvCxnSpPr>
        <xdr:cNvPr id="321" name="直線コネクタ 320"/>
        <xdr:cNvCxnSpPr/>
      </xdr:nvCxnSpPr>
      <xdr:spPr>
        <a:xfrm flipV="1">
          <a:off x="13004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102870</xdr:rowOff>
    </xdr:from>
    <xdr:to>
      <xdr:col>24</xdr:col>
      <xdr:colOff>82550</xdr:colOff>
      <xdr:row>38</xdr:row>
      <xdr:rowOff>33020</xdr:rowOff>
    </xdr:to>
    <xdr:sp macro="" textlink="">
      <xdr:nvSpPr>
        <xdr:cNvPr id="331" name="円/楕円 330"/>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74947</xdr:rowOff>
    </xdr:from>
    <xdr:ext cx="762000" cy="259045"/>
    <xdr:sp macro="" textlink="">
      <xdr:nvSpPr>
        <xdr:cNvPr id="332" name="補助費等該当値テキスト"/>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80010</xdr:rowOff>
    </xdr:from>
    <xdr:to>
      <xdr:col>22</xdr:col>
      <xdr:colOff>615950</xdr:colOff>
      <xdr:row>38</xdr:row>
      <xdr:rowOff>10160</xdr:rowOff>
    </xdr:to>
    <xdr:sp macro="" textlink="">
      <xdr:nvSpPr>
        <xdr:cNvPr id="333" name="円/楕円 332"/>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166387</xdr:rowOff>
    </xdr:from>
    <xdr:ext cx="736600" cy="259045"/>
    <xdr:sp macro="" textlink="">
      <xdr:nvSpPr>
        <xdr:cNvPr id="334" name="テキスト ボックス 333"/>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163830</xdr:rowOff>
    </xdr:from>
    <xdr:to>
      <xdr:col>21</xdr:col>
      <xdr:colOff>412750</xdr:colOff>
      <xdr:row>38</xdr:row>
      <xdr:rowOff>93980</xdr:rowOff>
    </xdr:to>
    <xdr:sp macro="" textlink="">
      <xdr:nvSpPr>
        <xdr:cNvPr id="335" name="円/楕円 334"/>
        <xdr:cNvSpPr/>
      </xdr:nvSpPr>
      <xdr:spPr>
        <a:xfrm>
          <a:off x="14732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78757</xdr:rowOff>
    </xdr:from>
    <xdr:ext cx="762000" cy="259045"/>
    <xdr:sp macro="" textlink="">
      <xdr:nvSpPr>
        <xdr:cNvPr id="336" name="テキスト ボックス 335"/>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140970</xdr:rowOff>
    </xdr:from>
    <xdr:to>
      <xdr:col>20</xdr:col>
      <xdr:colOff>209550</xdr:colOff>
      <xdr:row>38</xdr:row>
      <xdr:rowOff>71120</xdr:rowOff>
    </xdr:to>
    <xdr:sp macro="" textlink="">
      <xdr:nvSpPr>
        <xdr:cNvPr id="337" name="円/楕円 336"/>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55897</xdr:rowOff>
    </xdr:from>
    <xdr:ext cx="762000" cy="259045"/>
    <xdr:sp macro="" textlink="">
      <xdr:nvSpPr>
        <xdr:cNvPr id="338" name="テキスト ボックス 337"/>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68580</xdr:rowOff>
    </xdr:from>
    <xdr:to>
      <xdr:col>19</xdr:col>
      <xdr:colOff>6350</xdr:colOff>
      <xdr:row>38</xdr:row>
      <xdr:rowOff>170180</xdr:rowOff>
    </xdr:to>
    <xdr:sp macro="" textlink="">
      <xdr:nvSpPr>
        <xdr:cNvPr id="339" name="円/楕円 338"/>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154957</xdr:rowOff>
    </xdr:from>
    <xdr:ext cx="762000" cy="259045"/>
    <xdr:sp macro="" textlink="">
      <xdr:nvSpPr>
        <xdr:cNvPr id="340" name="テキスト ボックス 339"/>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ついては前年度と比較して決算額ベースで合併特例債償還額が２９百万円の増，臨時財政対策債償還額が５１百万円の増となったことにより０．５ポイント増加し，類似団体内順位が１つ下がり４位となっている。類似団体内平均を６．７ポイント下回る状況ではあるが，今後も合併特例債及び臨時財政対策債の償還金が増加していくため，地方債の発行を計画的に進め，急激な増加を抑えていく方針で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62992</xdr:rowOff>
    </xdr:from>
    <xdr:to>
      <xdr:col>7</xdr:col>
      <xdr:colOff>15875</xdr:colOff>
      <xdr:row>76</xdr:row>
      <xdr:rowOff>85852</xdr:rowOff>
    </xdr:to>
    <xdr:cxnSp macro="">
      <xdr:nvCxnSpPr>
        <xdr:cNvPr id="370" name="直線コネクタ 369"/>
        <xdr:cNvCxnSpPr/>
      </xdr:nvCxnSpPr>
      <xdr:spPr>
        <a:xfrm>
          <a:off x="3987800" y="13093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62992</xdr:rowOff>
    </xdr:to>
    <xdr:cxnSp macro="">
      <xdr:nvCxnSpPr>
        <xdr:cNvPr id="373" name="直線コネクタ 372"/>
        <xdr:cNvCxnSpPr/>
      </xdr:nvCxnSpPr>
      <xdr:spPr>
        <a:xfrm>
          <a:off x="3098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170435</xdr:rowOff>
    </xdr:from>
    <xdr:to>
      <xdr:col>4</xdr:col>
      <xdr:colOff>346075</xdr:colOff>
      <xdr:row>76</xdr:row>
      <xdr:rowOff>17272</xdr:rowOff>
    </xdr:to>
    <xdr:cxnSp macro="">
      <xdr:nvCxnSpPr>
        <xdr:cNvPr id="376" name="直線コネクタ 375"/>
        <xdr:cNvCxnSpPr/>
      </xdr:nvCxnSpPr>
      <xdr:spPr>
        <a:xfrm>
          <a:off x="2209800" y="130291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161289</xdr:rowOff>
    </xdr:from>
    <xdr:to>
      <xdr:col>3</xdr:col>
      <xdr:colOff>142875</xdr:colOff>
      <xdr:row>75</xdr:row>
      <xdr:rowOff>170435</xdr:rowOff>
    </xdr:to>
    <xdr:cxnSp macro="">
      <xdr:nvCxnSpPr>
        <xdr:cNvPr id="379" name="直線コネクタ 378"/>
        <xdr:cNvCxnSpPr/>
      </xdr:nvCxnSpPr>
      <xdr:spPr>
        <a:xfrm>
          <a:off x="1320800" y="13020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35052</xdr:rowOff>
    </xdr:from>
    <xdr:to>
      <xdr:col>7</xdr:col>
      <xdr:colOff>66675</xdr:colOff>
      <xdr:row>76</xdr:row>
      <xdr:rowOff>136652</xdr:rowOff>
    </xdr:to>
    <xdr:sp macro="" textlink="">
      <xdr:nvSpPr>
        <xdr:cNvPr id="389" name="円/楕円 388"/>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51579</xdr:rowOff>
    </xdr:from>
    <xdr:ext cx="762000" cy="259045"/>
    <xdr:sp macro="" textlink="">
      <xdr:nvSpPr>
        <xdr:cNvPr id="390" name="公債費該当値テキスト"/>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91" name="円/楕円 390"/>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92" name="テキスト ボックス 391"/>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93" name="円/楕円 392"/>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94" name="テキスト ボックス 393"/>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119634</xdr:rowOff>
    </xdr:from>
    <xdr:to>
      <xdr:col>3</xdr:col>
      <xdr:colOff>193675</xdr:colOff>
      <xdr:row>76</xdr:row>
      <xdr:rowOff>49783</xdr:rowOff>
    </xdr:to>
    <xdr:sp macro="" textlink="">
      <xdr:nvSpPr>
        <xdr:cNvPr id="395" name="円/楕円 394"/>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59961</xdr:rowOff>
    </xdr:from>
    <xdr:ext cx="762000" cy="259045"/>
    <xdr:sp macro="" textlink="">
      <xdr:nvSpPr>
        <xdr:cNvPr id="396" name="テキスト ボックス 395"/>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7" name="円/楕円 396"/>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8" name="テキスト ボックス 397"/>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mn-lt"/>
              <a:ea typeface="+mn-ea"/>
              <a:cs typeface="+mn-cs"/>
            </a:rPr>
            <a:t> 　公債費以外の経常収支比率については前年度から２ポイント</a:t>
          </a:r>
          <a:r>
            <a:rPr kumimoji="1" lang="ja-JP" altLang="en-US" sz="1300" baseline="0">
              <a:solidFill>
                <a:schemeClr val="dk1"/>
              </a:solidFill>
              <a:effectLst/>
              <a:latin typeface="+mn-lt"/>
              <a:ea typeface="+mn-ea"/>
              <a:cs typeface="+mn-cs"/>
            </a:rPr>
            <a:t>増の</a:t>
          </a:r>
          <a:r>
            <a:rPr kumimoji="1" lang="ja-JP" altLang="ja-JP" sz="1300" baseline="0">
              <a:solidFill>
                <a:schemeClr val="dk1"/>
              </a:solidFill>
              <a:effectLst/>
              <a:latin typeface="+mn-lt"/>
              <a:ea typeface="+mn-ea"/>
              <a:cs typeface="+mn-cs"/>
            </a:rPr>
            <a:t>７６．８ポイントとなり，類似団体内順位は３ポイント下が</a:t>
          </a:r>
          <a:r>
            <a:rPr kumimoji="1" lang="ja-JP" altLang="en-US" sz="1300" baseline="0">
              <a:solidFill>
                <a:schemeClr val="dk1"/>
              </a:solidFill>
              <a:effectLst/>
              <a:latin typeface="+mn-lt"/>
              <a:ea typeface="+mn-ea"/>
              <a:cs typeface="+mn-cs"/>
            </a:rPr>
            <a:t>り</a:t>
          </a:r>
          <a:r>
            <a:rPr kumimoji="1" lang="ja-JP" altLang="ja-JP" sz="1300" baseline="0">
              <a:solidFill>
                <a:schemeClr val="dk1"/>
              </a:solidFill>
              <a:effectLst/>
              <a:latin typeface="+mn-lt"/>
              <a:ea typeface="+mn-ea"/>
              <a:cs typeface="+mn-cs"/>
            </a:rPr>
            <a:t>４９位となっている。この主な要因は繰出金が２６８百万円，補助費等が６８百万円増加しているためである。今後については，経常経費に占める割合が高く増加傾向である補助費等，及び繰出金を中心に改善を図り，類似団体平均に近づけることを目標とす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115570</xdr:rowOff>
    </xdr:to>
    <xdr:cxnSp macro="">
      <xdr:nvCxnSpPr>
        <xdr:cNvPr id="427" name="直線コネクタ 426"/>
        <xdr:cNvCxnSpPr/>
      </xdr:nvCxnSpPr>
      <xdr:spPr>
        <a:xfrm>
          <a:off x="15671800" y="13545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64136</xdr:rowOff>
    </xdr:to>
    <xdr:cxnSp macro="">
      <xdr:nvCxnSpPr>
        <xdr:cNvPr id="430" name="直線コネクタ 429"/>
        <xdr:cNvCxnSpPr/>
      </xdr:nvCxnSpPr>
      <xdr:spPr>
        <a:xfrm flipV="1">
          <a:off x="14782800" y="135458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64136</xdr:rowOff>
    </xdr:to>
    <xdr:cxnSp macro="">
      <xdr:nvCxnSpPr>
        <xdr:cNvPr id="433" name="直線コネクタ 432"/>
        <xdr:cNvCxnSpPr/>
      </xdr:nvCxnSpPr>
      <xdr:spPr>
        <a:xfrm>
          <a:off x="13893800" y="13557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12700</xdr:rowOff>
    </xdr:from>
    <xdr:to>
      <xdr:col>20</xdr:col>
      <xdr:colOff>158750</xdr:colOff>
      <xdr:row>79</xdr:row>
      <xdr:rowOff>115570</xdr:rowOff>
    </xdr:to>
    <xdr:cxnSp macro="">
      <xdr:nvCxnSpPr>
        <xdr:cNvPr id="436" name="直線コネクタ 435"/>
        <xdr:cNvCxnSpPr/>
      </xdr:nvCxnSpPr>
      <xdr:spPr>
        <a:xfrm flipV="1">
          <a:off x="13004800" y="135572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64770</xdr:rowOff>
    </xdr:from>
    <xdr:to>
      <xdr:col>24</xdr:col>
      <xdr:colOff>82550</xdr:colOff>
      <xdr:row>79</xdr:row>
      <xdr:rowOff>166370</xdr:rowOff>
    </xdr:to>
    <xdr:sp macro="" textlink="">
      <xdr:nvSpPr>
        <xdr:cNvPr id="446" name="円/楕円 445"/>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36847</xdr:rowOff>
    </xdr:from>
    <xdr:ext cx="762000" cy="259045"/>
    <xdr:sp macro="" textlink="">
      <xdr:nvSpPr>
        <xdr:cNvPr id="447" name="公債費以外該当値テキスト"/>
        <xdr:cNvSpPr txBox="1"/>
      </xdr:nvSpPr>
      <xdr:spPr>
        <a:xfrm>
          <a:off x="16598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48" name="円/楕円 447"/>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49" name="テキスト ボックス 448"/>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13336</xdr:rowOff>
    </xdr:from>
    <xdr:to>
      <xdr:col>21</xdr:col>
      <xdr:colOff>412750</xdr:colOff>
      <xdr:row>79</xdr:row>
      <xdr:rowOff>114936</xdr:rowOff>
    </xdr:to>
    <xdr:sp macro="" textlink="">
      <xdr:nvSpPr>
        <xdr:cNvPr id="450" name="円/楕円 449"/>
        <xdr:cNvSpPr/>
      </xdr:nvSpPr>
      <xdr:spPr>
        <a:xfrm>
          <a:off x="14732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99713</xdr:rowOff>
    </xdr:from>
    <xdr:ext cx="762000" cy="259045"/>
    <xdr:sp macro="" textlink="">
      <xdr:nvSpPr>
        <xdr:cNvPr id="451" name="テキスト ボックス 450"/>
        <xdr:cNvSpPr txBox="1"/>
      </xdr:nvSpPr>
      <xdr:spPr>
        <a:xfrm>
          <a:off x="14401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133350</xdr:rowOff>
    </xdr:from>
    <xdr:to>
      <xdr:col>20</xdr:col>
      <xdr:colOff>209550</xdr:colOff>
      <xdr:row>79</xdr:row>
      <xdr:rowOff>63500</xdr:rowOff>
    </xdr:to>
    <xdr:sp macro="" textlink="">
      <xdr:nvSpPr>
        <xdr:cNvPr id="452" name="円/楕円 451"/>
        <xdr:cNvSpPr/>
      </xdr:nvSpPr>
      <xdr:spPr>
        <a:xfrm>
          <a:off x="13843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48277</xdr:rowOff>
    </xdr:from>
    <xdr:ext cx="762000" cy="259045"/>
    <xdr:sp macro="" textlink="">
      <xdr:nvSpPr>
        <xdr:cNvPr id="453" name="テキスト ボックス 452"/>
        <xdr:cNvSpPr txBox="1"/>
      </xdr:nvSpPr>
      <xdr:spPr>
        <a:xfrm>
          <a:off x="13512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4" name="円/楕円 453"/>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5" name="テキスト ボックス 454"/>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茨城県稲敷市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65338</xdr:rowOff>
    </xdr:from>
    <xdr:to>
      <xdr:col>4</xdr:col>
      <xdr:colOff>1117600</xdr:colOff>
      <xdr:row>17</xdr:row>
      <xdr:rowOff>93554</xdr:rowOff>
    </xdr:to>
    <xdr:cxnSp macro="">
      <xdr:nvCxnSpPr>
        <xdr:cNvPr id="52" name="直線コネクタ 51"/>
        <xdr:cNvCxnSpPr/>
      </xdr:nvCxnSpPr>
      <xdr:spPr bwMode="auto">
        <a:xfrm>
          <a:off x="5003800" y="3027613"/>
          <a:ext cx="647700" cy="28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65338</xdr:rowOff>
    </xdr:from>
    <xdr:to>
      <xdr:col>4</xdr:col>
      <xdr:colOff>469900</xdr:colOff>
      <xdr:row>17</xdr:row>
      <xdr:rowOff>108837</xdr:rowOff>
    </xdr:to>
    <xdr:cxnSp macro="">
      <xdr:nvCxnSpPr>
        <xdr:cNvPr id="55" name="直線コネクタ 54"/>
        <xdr:cNvCxnSpPr/>
      </xdr:nvCxnSpPr>
      <xdr:spPr bwMode="auto">
        <a:xfrm flipV="1">
          <a:off x="4305300" y="3027613"/>
          <a:ext cx="698500" cy="43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108837</xdr:rowOff>
    </xdr:from>
    <xdr:to>
      <xdr:col>3</xdr:col>
      <xdr:colOff>904875</xdr:colOff>
      <xdr:row>17</xdr:row>
      <xdr:rowOff>138049</xdr:rowOff>
    </xdr:to>
    <xdr:cxnSp macro="">
      <xdr:nvCxnSpPr>
        <xdr:cNvPr id="58" name="直線コネクタ 57"/>
        <xdr:cNvCxnSpPr/>
      </xdr:nvCxnSpPr>
      <xdr:spPr bwMode="auto">
        <a:xfrm flipV="1">
          <a:off x="3606800" y="3071112"/>
          <a:ext cx="698500" cy="2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73567</xdr:rowOff>
    </xdr:from>
    <xdr:to>
      <xdr:col>3</xdr:col>
      <xdr:colOff>206375</xdr:colOff>
      <xdr:row>17</xdr:row>
      <xdr:rowOff>138049</xdr:rowOff>
    </xdr:to>
    <xdr:cxnSp macro="">
      <xdr:nvCxnSpPr>
        <xdr:cNvPr id="61" name="直線コネクタ 60"/>
        <xdr:cNvCxnSpPr/>
      </xdr:nvCxnSpPr>
      <xdr:spPr bwMode="auto">
        <a:xfrm>
          <a:off x="2908300" y="3035842"/>
          <a:ext cx="698500" cy="64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42754</xdr:rowOff>
    </xdr:from>
    <xdr:to>
      <xdr:col>5</xdr:col>
      <xdr:colOff>34925</xdr:colOff>
      <xdr:row>17</xdr:row>
      <xdr:rowOff>144354</xdr:rowOff>
    </xdr:to>
    <xdr:sp macro="" textlink="">
      <xdr:nvSpPr>
        <xdr:cNvPr id="71" name="円/楕円 70"/>
        <xdr:cNvSpPr/>
      </xdr:nvSpPr>
      <xdr:spPr bwMode="auto">
        <a:xfrm>
          <a:off x="5600700" y="3005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14831</xdr:rowOff>
    </xdr:from>
    <xdr:ext cx="762000" cy="259045"/>
    <xdr:sp macro="" textlink="">
      <xdr:nvSpPr>
        <xdr:cNvPr id="72" name="人口1人当たり決算額の推移該当値テキスト130"/>
        <xdr:cNvSpPr txBox="1"/>
      </xdr:nvSpPr>
      <xdr:spPr>
        <a:xfrm>
          <a:off x="5740400" y="297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14538</xdr:rowOff>
    </xdr:from>
    <xdr:to>
      <xdr:col>4</xdr:col>
      <xdr:colOff>520700</xdr:colOff>
      <xdr:row>17</xdr:row>
      <xdr:rowOff>116138</xdr:rowOff>
    </xdr:to>
    <xdr:sp macro="" textlink="">
      <xdr:nvSpPr>
        <xdr:cNvPr id="73" name="円/楕円 72"/>
        <xdr:cNvSpPr/>
      </xdr:nvSpPr>
      <xdr:spPr bwMode="auto">
        <a:xfrm>
          <a:off x="4953000" y="297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126315</xdr:rowOff>
    </xdr:from>
    <xdr:ext cx="736600" cy="259045"/>
    <xdr:sp macro="" textlink="">
      <xdr:nvSpPr>
        <xdr:cNvPr id="74" name="テキスト ボックス 73"/>
        <xdr:cNvSpPr txBox="1"/>
      </xdr:nvSpPr>
      <xdr:spPr>
        <a:xfrm>
          <a:off x="4622800" y="27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58037</xdr:rowOff>
    </xdr:from>
    <xdr:to>
      <xdr:col>3</xdr:col>
      <xdr:colOff>955675</xdr:colOff>
      <xdr:row>17</xdr:row>
      <xdr:rowOff>159637</xdr:rowOff>
    </xdr:to>
    <xdr:sp macro="" textlink="">
      <xdr:nvSpPr>
        <xdr:cNvPr id="75" name="円/楕円 74"/>
        <xdr:cNvSpPr/>
      </xdr:nvSpPr>
      <xdr:spPr bwMode="auto">
        <a:xfrm>
          <a:off x="4254500" y="302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169814</xdr:rowOff>
    </xdr:from>
    <xdr:ext cx="762000" cy="259045"/>
    <xdr:sp macro="" textlink="">
      <xdr:nvSpPr>
        <xdr:cNvPr id="76" name="テキスト ボックス 75"/>
        <xdr:cNvSpPr txBox="1"/>
      </xdr:nvSpPr>
      <xdr:spPr>
        <a:xfrm>
          <a:off x="3924300" y="27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87249</xdr:rowOff>
    </xdr:from>
    <xdr:to>
      <xdr:col>3</xdr:col>
      <xdr:colOff>257175</xdr:colOff>
      <xdr:row>18</xdr:row>
      <xdr:rowOff>17399</xdr:rowOff>
    </xdr:to>
    <xdr:sp macro="" textlink="">
      <xdr:nvSpPr>
        <xdr:cNvPr id="77" name="円/楕円 76"/>
        <xdr:cNvSpPr/>
      </xdr:nvSpPr>
      <xdr:spPr bwMode="auto">
        <a:xfrm>
          <a:off x="3556000" y="304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2176</xdr:rowOff>
    </xdr:from>
    <xdr:ext cx="762000" cy="259045"/>
    <xdr:sp macro="" textlink="">
      <xdr:nvSpPr>
        <xdr:cNvPr id="78" name="テキスト ボックス 77"/>
        <xdr:cNvSpPr txBox="1"/>
      </xdr:nvSpPr>
      <xdr:spPr>
        <a:xfrm>
          <a:off x="3225800" y="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22767</xdr:rowOff>
    </xdr:from>
    <xdr:to>
      <xdr:col>2</xdr:col>
      <xdr:colOff>692150</xdr:colOff>
      <xdr:row>17</xdr:row>
      <xdr:rowOff>124367</xdr:rowOff>
    </xdr:to>
    <xdr:sp macro="" textlink="">
      <xdr:nvSpPr>
        <xdr:cNvPr id="79" name="円/楕円 78"/>
        <xdr:cNvSpPr/>
      </xdr:nvSpPr>
      <xdr:spPr bwMode="auto">
        <a:xfrm>
          <a:off x="2857500" y="2985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109144</xdr:rowOff>
    </xdr:from>
    <xdr:ext cx="762000" cy="259045"/>
    <xdr:sp macro="" textlink="">
      <xdr:nvSpPr>
        <xdr:cNvPr id="80" name="テキスト ボックス 79"/>
        <xdr:cNvSpPr txBox="1"/>
      </xdr:nvSpPr>
      <xdr:spPr>
        <a:xfrm>
          <a:off x="2527300" y="307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66323</xdr:rowOff>
    </xdr:from>
    <xdr:to>
      <xdr:col>4</xdr:col>
      <xdr:colOff>1117600</xdr:colOff>
      <xdr:row>36</xdr:row>
      <xdr:rowOff>125367</xdr:rowOff>
    </xdr:to>
    <xdr:cxnSp macro="">
      <xdr:nvCxnSpPr>
        <xdr:cNvPr id="116" name="直線コネクタ 115"/>
        <xdr:cNvCxnSpPr/>
      </xdr:nvCxnSpPr>
      <xdr:spPr bwMode="auto">
        <a:xfrm flipV="1">
          <a:off x="5003800" y="7019573"/>
          <a:ext cx="647700" cy="59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113512</xdr:rowOff>
    </xdr:from>
    <xdr:to>
      <xdr:col>4</xdr:col>
      <xdr:colOff>469900</xdr:colOff>
      <xdr:row>36</xdr:row>
      <xdr:rowOff>125367</xdr:rowOff>
    </xdr:to>
    <xdr:cxnSp macro="">
      <xdr:nvCxnSpPr>
        <xdr:cNvPr id="119" name="直線コネクタ 118"/>
        <xdr:cNvCxnSpPr/>
      </xdr:nvCxnSpPr>
      <xdr:spPr bwMode="auto">
        <a:xfrm>
          <a:off x="4305300" y="7066762"/>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41863</xdr:rowOff>
    </xdr:from>
    <xdr:to>
      <xdr:col>3</xdr:col>
      <xdr:colOff>904875</xdr:colOff>
      <xdr:row>36</xdr:row>
      <xdr:rowOff>113512</xdr:rowOff>
    </xdr:to>
    <xdr:cxnSp macro="">
      <xdr:nvCxnSpPr>
        <xdr:cNvPr id="122" name="直線コネクタ 121"/>
        <xdr:cNvCxnSpPr/>
      </xdr:nvCxnSpPr>
      <xdr:spPr bwMode="auto">
        <a:xfrm>
          <a:off x="3606800" y="6995113"/>
          <a:ext cx="698500" cy="71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239765</xdr:rowOff>
    </xdr:from>
    <xdr:to>
      <xdr:col>3</xdr:col>
      <xdr:colOff>206375</xdr:colOff>
      <xdr:row>36</xdr:row>
      <xdr:rowOff>41863</xdr:rowOff>
    </xdr:to>
    <xdr:cxnSp macro="">
      <xdr:nvCxnSpPr>
        <xdr:cNvPr id="125" name="直線コネクタ 124"/>
        <xdr:cNvCxnSpPr/>
      </xdr:nvCxnSpPr>
      <xdr:spPr bwMode="auto">
        <a:xfrm>
          <a:off x="2908300" y="6850115"/>
          <a:ext cx="698500" cy="144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15523</xdr:rowOff>
    </xdr:from>
    <xdr:to>
      <xdr:col>5</xdr:col>
      <xdr:colOff>34925</xdr:colOff>
      <xdr:row>36</xdr:row>
      <xdr:rowOff>117123</xdr:rowOff>
    </xdr:to>
    <xdr:sp macro="" textlink="">
      <xdr:nvSpPr>
        <xdr:cNvPr id="135" name="円/楕円 134"/>
        <xdr:cNvSpPr/>
      </xdr:nvSpPr>
      <xdr:spPr bwMode="auto">
        <a:xfrm>
          <a:off x="5600700" y="696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330500</xdr:rowOff>
    </xdr:from>
    <xdr:ext cx="762000" cy="259045"/>
    <xdr:sp macro="" textlink="">
      <xdr:nvSpPr>
        <xdr:cNvPr id="136" name="人口1人当たり決算額の推移該当値テキスト445"/>
        <xdr:cNvSpPr txBox="1"/>
      </xdr:nvSpPr>
      <xdr:spPr>
        <a:xfrm>
          <a:off x="5740400" y="694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74567</xdr:rowOff>
    </xdr:from>
    <xdr:to>
      <xdr:col>4</xdr:col>
      <xdr:colOff>520700</xdr:colOff>
      <xdr:row>37</xdr:row>
      <xdr:rowOff>4717</xdr:rowOff>
    </xdr:to>
    <xdr:sp macro="" textlink="">
      <xdr:nvSpPr>
        <xdr:cNvPr id="137" name="円/楕円 136"/>
        <xdr:cNvSpPr/>
      </xdr:nvSpPr>
      <xdr:spPr bwMode="auto">
        <a:xfrm>
          <a:off x="4953000" y="702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160944</xdr:rowOff>
    </xdr:from>
    <xdr:ext cx="736600" cy="259045"/>
    <xdr:sp macro="" textlink="">
      <xdr:nvSpPr>
        <xdr:cNvPr id="138" name="テキスト ボックス 137"/>
        <xdr:cNvSpPr txBox="1"/>
      </xdr:nvSpPr>
      <xdr:spPr>
        <a:xfrm>
          <a:off x="4622800" y="7114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62712</xdr:rowOff>
    </xdr:from>
    <xdr:to>
      <xdr:col>3</xdr:col>
      <xdr:colOff>955675</xdr:colOff>
      <xdr:row>36</xdr:row>
      <xdr:rowOff>164312</xdr:rowOff>
    </xdr:to>
    <xdr:sp macro="" textlink="">
      <xdr:nvSpPr>
        <xdr:cNvPr id="139" name="円/楕円 138"/>
        <xdr:cNvSpPr/>
      </xdr:nvSpPr>
      <xdr:spPr bwMode="auto">
        <a:xfrm>
          <a:off x="4254500" y="701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149089</xdr:rowOff>
    </xdr:from>
    <xdr:ext cx="762000" cy="259045"/>
    <xdr:sp macro="" textlink="">
      <xdr:nvSpPr>
        <xdr:cNvPr id="140" name="テキスト ボックス 139"/>
        <xdr:cNvSpPr txBox="1"/>
      </xdr:nvSpPr>
      <xdr:spPr>
        <a:xfrm>
          <a:off x="3924300" y="710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333963</xdr:rowOff>
    </xdr:from>
    <xdr:to>
      <xdr:col>3</xdr:col>
      <xdr:colOff>257175</xdr:colOff>
      <xdr:row>36</xdr:row>
      <xdr:rowOff>92663</xdr:rowOff>
    </xdr:to>
    <xdr:sp macro="" textlink="">
      <xdr:nvSpPr>
        <xdr:cNvPr id="141" name="円/楕円 140"/>
        <xdr:cNvSpPr/>
      </xdr:nvSpPr>
      <xdr:spPr bwMode="auto">
        <a:xfrm>
          <a:off x="3556000" y="694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77440</xdr:rowOff>
    </xdr:from>
    <xdr:ext cx="762000" cy="259045"/>
    <xdr:sp macro="" textlink="">
      <xdr:nvSpPr>
        <xdr:cNvPr id="142" name="テキスト ボックス 141"/>
        <xdr:cNvSpPr txBox="1"/>
      </xdr:nvSpPr>
      <xdr:spPr>
        <a:xfrm>
          <a:off x="3225800" y="703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188965</xdr:rowOff>
    </xdr:from>
    <xdr:to>
      <xdr:col>2</xdr:col>
      <xdr:colOff>692150</xdr:colOff>
      <xdr:row>35</xdr:row>
      <xdr:rowOff>290565</xdr:rowOff>
    </xdr:to>
    <xdr:sp macro="" textlink="">
      <xdr:nvSpPr>
        <xdr:cNvPr id="143" name="円/楕円 142"/>
        <xdr:cNvSpPr/>
      </xdr:nvSpPr>
      <xdr:spPr bwMode="auto">
        <a:xfrm>
          <a:off x="2857500" y="679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275342</xdr:rowOff>
    </xdr:from>
    <xdr:ext cx="762000" cy="259045"/>
    <xdr:sp macro="" textlink="">
      <xdr:nvSpPr>
        <xdr:cNvPr id="144" name="テキスト ボックス 143"/>
        <xdr:cNvSpPr txBox="1"/>
      </xdr:nvSpPr>
      <xdr:spPr>
        <a:xfrm>
          <a:off x="2527300" y="688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16891</xdr:rowOff>
    </xdr:from>
    <xdr:to>
      <xdr:col>6</xdr:col>
      <xdr:colOff>511175</xdr:colOff>
      <xdr:row>38</xdr:row>
      <xdr:rowOff>28372</xdr:rowOff>
    </xdr:to>
    <xdr:cxnSp macro="">
      <xdr:nvCxnSpPr>
        <xdr:cNvPr id="61" name="直線コネクタ 60"/>
        <xdr:cNvCxnSpPr/>
      </xdr:nvCxnSpPr>
      <xdr:spPr>
        <a:xfrm flipV="1">
          <a:off x="3797300" y="6531991"/>
          <a:ext cx="838200" cy="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17564</xdr:rowOff>
    </xdr:from>
    <xdr:to>
      <xdr:col>5</xdr:col>
      <xdr:colOff>358775</xdr:colOff>
      <xdr:row>38</xdr:row>
      <xdr:rowOff>28372</xdr:rowOff>
    </xdr:to>
    <xdr:cxnSp macro="">
      <xdr:nvCxnSpPr>
        <xdr:cNvPr id="64" name="直線コネクタ 63"/>
        <xdr:cNvCxnSpPr/>
      </xdr:nvCxnSpPr>
      <xdr:spPr>
        <a:xfrm>
          <a:off x="2908300" y="6532664"/>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17564</xdr:rowOff>
    </xdr:from>
    <xdr:to>
      <xdr:col>4</xdr:col>
      <xdr:colOff>155575</xdr:colOff>
      <xdr:row>38</xdr:row>
      <xdr:rowOff>89078</xdr:rowOff>
    </xdr:to>
    <xdr:cxnSp macro="">
      <xdr:nvCxnSpPr>
        <xdr:cNvPr id="67" name="直線コネクタ 66"/>
        <xdr:cNvCxnSpPr/>
      </xdr:nvCxnSpPr>
      <xdr:spPr>
        <a:xfrm flipV="1">
          <a:off x="2019300" y="6532664"/>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46113</xdr:rowOff>
    </xdr:from>
    <xdr:to>
      <xdr:col>2</xdr:col>
      <xdr:colOff>638175</xdr:colOff>
      <xdr:row>38</xdr:row>
      <xdr:rowOff>89078</xdr:rowOff>
    </xdr:to>
    <xdr:cxnSp macro="">
      <xdr:nvCxnSpPr>
        <xdr:cNvPr id="70" name="直線コネクタ 69"/>
        <xdr:cNvCxnSpPr/>
      </xdr:nvCxnSpPr>
      <xdr:spPr>
        <a:xfrm>
          <a:off x="1130300" y="6561213"/>
          <a:ext cx="889000" cy="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137541</xdr:rowOff>
    </xdr:from>
    <xdr:to>
      <xdr:col>6</xdr:col>
      <xdr:colOff>561975</xdr:colOff>
      <xdr:row>38</xdr:row>
      <xdr:rowOff>67690</xdr:rowOff>
    </xdr:to>
    <xdr:sp macro="" textlink="">
      <xdr:nvSpPr>
        <xdr:cNvPr id="80" name="円/楕円 79"/>
        <xdr:cNvSpPr/>
      </xdr:nvSpPr>
      <xdr:spPr>
        <a:xfrm>
          <a:off x="4584700" y="6481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115968</xdr:rowOff>
    </xdr:from>
    <xdr:ext cx="534377" cy="259045"/>
    <xdr:sp macro="" textlink="">
      <xdr:nvSpPr>
        <xdr:cNvPr id="81" name="人件費該当値テキスト"/>
        <xdr:cNvSpPr txBox="1"/>
      </xdr:nvSpPr>
      <xdr:spPr>
        <a:xfrm>
          <a:off x="4686300" y="64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149022</xdr:rowOff>
    </xdr:from>
    <xdr:to>
      <xdr:col>5</xdr:col>
      <xdr:colOff>409575</xdr:colOff>
      <xdr:row>38</xdr:row>
      <xdr:rowOff>79172</xdr:rowOff>
    </xdr:to>
    <xdr:sp macro="" textlink="">
      <xdr:nvSpPr>
        <xdr:cNvPr id="82" name="円/楕円 81"/>
        <xdr:cNvSpPr/>
      </xdr:nvSpPr>
      <xdr:spPr>
        <a:xfrm>
          <a:off x="3746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70299</xdr:rowOff>
    </xdr:from>
    <xdr:ext cx="534377" cy="259045"/>
    <xdr:sp macro="" textlink="">
      <xdr:nvSpPr>
        <xdr:cNvPr id="83" name="テキスト ボックス 82"/>
        <xdr:cNvSpPr txBox="1"/>
      </xdr:nvSpPr>
      <xdr:spPr>
        <a:xfrm>
          <a:off x="3530111"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138214</xdr:rowOff>
    </xdr:from>
    <xdr:to>
      <xdr:col>4</xdr:col>
      <xdr:colOff>206375</xdr:colOff>
      <xdr:row>38</xdr:row>
      <xdr:rowOff>68364</xdr:rowOff>
    </xdr:to>
    <xdr:sp macro="" textlink="">
      <xdr:nvSpPr>
        <xdr:cNvPr id="84" name="円/楕円 83"/>
        <xdr:cNvSpPr/>
      </xdr:nvSpPr>
      <xdr:spPr>
        <a:xfrm>
          <a:off x="2857500" y="64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59491</xdr:rowOff>
    </xdr:from>
    <xdr:ext cx="534377" cy="259045"/>
    <xdr:sp macro="" textlink="">
      <xdr:nvSpPr>
        <xdr:cNvPr id="85" name="テキスト ボックス 84"/>
        <xdr:cNvSpPr txBox="1"/>
      </xdr:nvSpPr>
      <xdr:spPr>
        <a:xfrm>
          <a:off x="2641111" y="65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38278</xdr:rowOff>
    </xdr:from>
    <xdr:to>
      <xdr:col>3</xdr:col>
      <xdr:colOff>3175</xdr:colOff>
      <xdr:row>38</xdr:row>
      <xdr:rowOff>139878</xdr:rowOff>
    </xdr:to>
    <xdr:sp macro="" textlink="">
      <xdr:nvSpPr>
        <xdr:cNvPr id="86" name="円/楕円 85"/>
        <xdr:cNvSpPr/>
      </xdr:nvSpPr>
      <xdr:spPr>
        <a:xfrm>
          <a:off x="1968500" y="65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131005</xdr:rowOff>
    </xdr:from>
    <xdr:ext cx="534377" cy="259045"/>
    <xdr:sp macro="" textlink="">
      <xdr:nvSpPr>
        <xdr:cNvPr id="87" name="テキスト ボックス 86"/>
        <xdr:cNvSpPr txBox="1"/>
      </xdr:nvSpPr>
      <xdr:spPr>
        <a:xfrm>
          <a:off x="1752111" y="664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166763</xdr:rowOff>
    </xdr:from>
    <xdr:to>
      <xdr:col>1</xdr:col>
      <xdr:colOff>485775</xdr:colOff>
      <xdr:row>38</xdr:row>
      <xdr:rowOff>96913</xdr:rowOff>
    </xdr:to>
    <xdr:sp macro="" textlink="">
      <xdr:nvSpPr>
        <xdr:cNvPr id="88" name="円/楕円 87"/>
        <xdr:cNvSpPr/>
      </xdr:nvSpPr>
      <xdr:spPr>
        <a:xfrm>
          <a:off x="1079500" y="65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88040</xdr:rowOff>
    </xdr:from>
    <xdr:ext cx="534377" cy="259045"/>
    <xdr:sp macro="" textlink="">
      <xdr:nvSpPr>
        <xdr:cNvPr id="89" name="テキスト ボックス 88"/>
        <xdr:cNvSpPr txBox="1"/>
      </xdr:nvSpPr>
      <xdr:spPr>
        <a:xfrm>
          <a:off x="863111" y="660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68282</xdr:rowOff>
    </xdr:from>
    <xdr:to>
      <xdr:col>6</xdr:col>
      <xdr:colOff>511175</xdr:colOff>
      <xdr:row>57</xdr:row>
      <xdr:rowOff>139052</xdr:rowOff>
    </xdr:to>
    <xdr:cxnSp macro="">
      <xdr:nvCxnSpPr>
        <xdr:cNvPr id="119" name="直線コネクタ 118"/>
        <xdr:cNvCxnSpPr/>
      </xdr:nvCxnSpPr>
      <xdr:spPr>
        <a:xfrm flipV="1">
          <a:off x="3797300" y="9840932"/>
          <a:ext cx="838200" cy="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139052</xdr:rowOff>
    </xdr:from>
    <xdr:to>
      <xdr:col>5</xdr:col>
      <xdr:colOff>358775</xdr:colOff>
      <xdr:row>58</xdr:row>
      <xdr:rowOff>11970</xdr:rowOff>
    </xdr:to>
    <xdr:cxnSp macro="">
      <xdr:nvCxnSpPr>
        <xdr:cNvPr id="122" name="直線コネクタ 121"/>
        <xdr:cNvCxnSpPr/>
      </xdr:nvCxnSpPr>
      <xdr:spPr>
        <a:xfrm flipV="1">
          <a:off x="2908300" y="9911702"/>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168275</xdr:rowOff>
    </xdr:from>
    <xdr:to>
      <xdr:col>4</xdr:col>
      <xdr:colOff>155575</xdr:colOff>
      <xdr:row>58</xdr:row>
      <xdr:rowOff>11970</xdr:rowOff>
    </xdr:to>
    <xdr:cxnSp macro="">
      <xdr:nvCxnSpPr>
        <xdr:cNvPr id="125" name="直線コネクタ 124"/>
        <xdr:cNvCxnSpPr/>
      </xdr:nvCxnSpPr>
      <xdr:spPr>
        <a:xfrm>
          <a:off x="2019300" y="994092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167799</xdr:rowOff>
    </xdr:from>
    <xdr:to>
      <xdr:col>2</xdr:col>
      <xdr:colOff>638175</xdr:colOff>
      <xdr:row>57</xdr:row>
      <xdr:rowOff>168275</xdr:rowOff>
    </xdr:to>
    <xdr:cxnSp macro="">
      <xdr:nvCxnSpPr>
        <xdr:cNvPr id="128" name="直線コネクタ 127"/>
        <xdr:cNvCxnSpPr/>
      </xdr:nvCxnSpPr>
      <xdr:spPr>
        <a:xfrm>
          <a:off x="1130300" y="9940449"/>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17482</xdr:rowOff>
    </xdr:from>
    <xdr:to>
      <xdr:col>6</xdr:col>
      <xdr:colOff>561975</xdr:colOff>
      <xdr:row>57</xdr:row>
      <xdr:rowOff>119082</xdr:rowOff>
    </xdr:to>
    <xdr:sp macro="" textlink="">
      <xdr:nvSpPr>
        <xdr:cNvPr id="138" name="円/楕円 137"/>
        <xdr:cNvSpPr/>
      </xdr:nvSpPr>
      <xdr:spPr>
        <a:xfrm>
          <a:off x="4584700" y="97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167359</xdr:rowOff>
    </xdr:from>
    <xdr:ext cx="534377" cy="259045"/>
    <xdr:sp macro="" textlink="">
      <xdr:nvSpPr>
        <xdr:cNvPr id="139" name="物件費該当値テキスト"/>
        <xdr:cNvSpPr txBox="1"/>
      </xdr:nvSpPr>
      <xdr:spPr>
        <a:xfrm>
          <a:off x="4686300" y="97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88252</xdr:rowOff>
    </xdr:from>
    <xdr:to>
      <xdr:col>5</xdr:col>
      <xdr:colOff>409575</xdr:colOff>
      <xdr:row>58</xdr:row>
      <xdr:rowOff>18402</xdr:rowOff>
    </xdr:to>
    <xdr:sp macro="" textlink="">
      <xdr:nvSpPr>
        <xdr:cNvPr id="140" name="円/楕円 139"/>
        <xdr:cNvSpPr/>
      </xdr:nvSpPr>
      <xdr:spPr>
        <a:xfrm>
          <a:off x="3746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9529</xdr:rowOff>
    </xdr:from>
    <xdr:ext cx="534377" cy="259045"/>
    <xdr:sp macro="" textlink="">
      <xdr:nvSpPr>
        <xdr:cNvPr id="141" name="テキスト ボックス 140"/>
        <xdr:cNvSpPr txBox="1"/>
      </xdr:nvSpPr>
      <xdr:spPr>
        <a:xfrm>
          <a:off x="3530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132620</xdr:rowOff>
    </xdr:from>
    <xdr:to>
      <xdr:col>4</xdr:col>
      <xdr:colOff>206375</xdr:colOff>
      <xdr:row>58</xdr:row>
      <xdr:rowOff>62770</xdr:rowOff>
    </xdr:to>
    <xdr:sp macro="" textlink="">
      <xdr:nvSpPr>
        <xdr:cNvPr id="142" name="円/楕円 141"/>
        <xdr:cNvSpPr/>
      </xdr:nvSpPr>
      <xdr:spPr>
        <a:xfrm>
          <a:off x="2857500" y="99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53897</xdr:rowOff>
    </xdr:from>
    <xdr:ext cx="534377" cy="259045"/>
    <xdr:sp macro="" textlink="">
      <xdr:nvSpPr>
        <xdr:cNvPr id="143" name="テキスト ボックス 142"/>
        <xdr:cNvSpPr txBox="1"/>
      </xdr:nvSpPr>
      <xdr:spPr>
        <a:xfrm>
          <a:off x="2641111" y="9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117475</xdr:rowOff>
    </xdr:from>
    <xdr:to>
      <xdr:col>3</xdr:col>
      <xdr:colOff>3175</xdr:colOff>
      <xdr:row>58</xdr:row>
      <xdr:rowOff>47625</xdr:rowOff>
    </xdr:to>
    <xdr:sp macro="" textlink="">
      <xdr:nvSpPr>
        <xdr:cNvPr id="144" name="円/楕円 143"/>
        <xdr:cNvSpPr/>
      </xdr:nvSpPr>
      <xdr:spPr>
        <a:xfrm>
          <a:off x="1968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38752</xdr:rowOff>
    </xdr:from>
    <xdr:ext cx="534377" cy="259045"/>
    <xdr:sp macro="" textlink="">
      <xdr:nvSpPr>
        <xdr:cNvPr id="145" name="テキスト ボックス 144"/>
        <xdr:cNvSpPr txBox="1"/>
      </xdr:nvSpPr>
      <xdr:spPr>
        <a:xfrm>
          <a:off x="1752111" y="99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116999</xdr:rowOff>
    </xdr:from>
    <xdr:to>
      <xdr:col>1</xdr:col>
      <xdr:colOff>485775</xdr:colOff>
      <xdr:row>58</xdr:row>
      <xdr:rowOff>47149</xdr:rowOff>
    </xdr:to>
    <xdr:sp macro="" textlink="">
      <xdr:nvSpPr>
        <xdr:cNvPr id="146" name="円/楕円 145"/>
        <xdr:cNvSpPr/>
      </xdr:nvSpPr>
      <xdr:spPr>
        <a:xfrm>
          <a:off x="1079500" y="98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38276</xdr:rowOff>
    </xdr:from>
    <xdr:ext cx="534377" cy="259045"/>
    <xdr:sp macro="" textlink="">
      <xdr:nvSpPr>
        <xdr:cNvPr id="147" name="テキスト ボックス 146"/>
        <xdr:cNvSpPr txBox="1"/>
      </xdr:nvSpPr>
      <xdr:spPr>
        <a:xfrm>
          <a:off x="863111" y="99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20436</xdr:rowOff>
    </xdr:from>
    <xdr:to>
      <xdr:col>6</xdr:col>
      <xdr:colOff>511175</xdr:colOff>
      <xdr:row>79</xdr:row>
      <xdr:rowOff>34641</xdr:rowOff>
    </xdr:to>
    <xdr:cxnSp macro="">
      <xdr:nvCxnSpPr>
        <xdr:cNvPr id="178" name="直線コネクタ 177"/>
        <xdr:cNvCxnSpPr/>
      </xdr:nvCxnSpPr>
      <xdr:spPr>
        <a:xfrm>
          <a:off x="3797300" y="13564986"/>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10737</xdr:rowOff>
    </xdr:from>
    <xdr:to>
      <xdr:col>5</xdr:col>
      <xdr:colOff>358775</xdr:colOff>
      <xdr:row>79</xdr:row>
      <xdr:rowOff>20436</xdr:rowOff>
    </xdr:to>
    <xdr:cxnSp macro="">
      <xdr:nvCxnSpPr>
        <xdr:cNvPr id="181" name="直線コネクタ 180"/>
        <xdr:cNvCxnSpPr/>
      </xdr:nvCxnSpPr>
      <xdr:spPr>
        <a:xfrm>
          <a:off x="2908300" y="13555287"/>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10737</xdr:rowOff>
    </xdr:from>
    <xdr:to>
      <xdr:col>4</xdr:col>
      <xdr:colOff>155575</xdr:colOff>
      <xdr:row>79</xdr:row>
      <xdr:rowOff>37973</xdr:rowOff>
    </xdr:to>
    <xdr:cxnSp macro="">
      <xdr:nvCxnSpPr>
        <xdr:cNvPr id="184" name="直線コネクタ 183"/>
        <xdr:cNvCxnSpPr/>
      </xdr:nvCxnSpPr>
      <xdr:spPr>
        <a:xfrm flipV="1">
          <a:off x="2019300" y="13555287"/>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21938</xdr:rowOff>
    </xdr:from>
    <xdr:to>
      <xdr:col>2</xdr:col>
      <xdr:colOff>638175</xdr:colOff>
      <xdr:row>79</xdr:row>
      <xdr:rowOff>37973</xdr:rowOff>
    </xdr:to>
    <xdr:cxnSp macro="">
      <xdr:nvCxnSpPr>
        <xdr:cNvPr id="187" name="直線コネクタ 186"/>
        <xdr:cNvCxnSpPr/>
      </xdr:nvCxnSpPr>
      <xdr:spPr>
        <a:xfrm>
          <a:off x="1130300" y="13566488"/>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155291</xdr:rowOff>
    </xdr:from>
    <xdr:to>
      <xdr:col>6</xdr:col>
      <xdr:colOff>561975</xdr:colOff>
      <xdr:row>79</xdr:row>
      <xdr:rowOff>85441</xdr:rowOff>
    </xdr:to>
    <xdr:sp macro="" textlink="">
      <xdr:nvSpPr>
        <xdr:cNvPr id="197" name="円/楕円 196"/>
        <xdr:cNvSpPr/>
      </xdr:nvSpPr>
      <xdr:spPr>
        <a:xfrm>
          <a:off x="4584700" y="135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70218</xdr:rowOff>
    </xdr:from>
    <xdr:ext cx="469744" cy="259045"/>
    <xdr:sp macro="" textlink="">
      <xdr:nvSpPr>
        <xdr:cNvPr id="198" name="維持補修費該当値テキスト"/>
        <xdr:cNvSpPr txBox="1"/>
      </xdr:nvSpPr>
      <xdr:spPr>
        <a:xfrm>
          <a:off x="4686300" y="1344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141086</xdr:rowOff>
    </xdr:from>
    <xdr:to>
      <xdr:col>5</xdr:col>
      <xdr:colOff>409575</xdr:colOff>
      <xdr:row>79</xdr:row>
      <xdr:rowOff>71236</xdr:rowOff>
    </xdr:to>
    <xdr:sp macro="" textlink="">
      <xdr:nvSpPr>
        <xdr:cNvPr id="199" name="円/楕円 198"/>
        <xdr:cNvSpPr/>
      </xdr:nvSpPr>
      <xdr:spPr>
        <a:xfrm>
          <a:off x="3746500" y="135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62363</xdr:rowOff>
    </xdr:from>
    <xdr:ext cx="469744" cy="259045"/>
    <xdr:sp macro="" textlink="">
      <xdr:nvSpPr>
        <xdr:cNvPr id="200" name="テキスト ボックス 199"/>
        <xdr:cNvSpPr txBox="1"/>
      </xdr:nvSpPr>
      <xdr:spPr>
        <a:xfrm>
          <a:off x="3562427" y="1360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131387</xdr:rowOff>
    </xdr:from>
    <xdr:to>
      <xdr:col>4</xdr:col>
      <xdr:colOff>206375</xdr:colOff>
      <xdr:row>79</xdr:row>
      <xdr:rowOff>61537</xdr:rowOff>
    </xdr:to>
    <xdr:sp macro="" textlink="">
      <xdr:nvSpPr>
        <xdr:cNvPr id="201" name="円/楕円 200"/>
        <xdr:cNvSpPr/>
      </xdr:nvSpPr>
      <xdr:spPr>
        <a:xfrm>
          <a:off x="2857500" y="135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52664</xdr:rowOff>
    </xdr:from>
    <xdr:ext cx="469744" cy="259045"/>
    <xdr:sp macro="" textlink="">
      <xdr:nvSpPr>
        <xdr:cNvPr id="202" name="テキスト ボックス 201"/>
        <xdr:cNvSpPr txBox="1"/>
      </xdr:nvSpPr>
      <xdr:spPr>
        <a:xfrm>
          <a:off x="2673427" y="1359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158623</xdr:rowOff>
    </xdr:from>
    <xdr:to>
      <xdr:col>3</xdr:col>
      <xdr:colOff>3175</xdr:colOff>
      <xdr:row>79</xdr:row>
      <xdr:rowOff>88773</xdr:rowOff>
    </xdr:to>
    <xdr:sp macro="" textlink="">
      <xdr:nvSpPr>
        <xdr:cNvPr id="203" name="円/楕円 202"/>
        <xdr:cNvSpPr/>
      </xdr:nvSpPr>
      <xdr:spPr>
        <a:xfrm>
          <a:off x="1968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79900</xdr:rowOff>
    </xdr:from>
    <xdr:ext cx="469744" cy="259045"/>
    <xdr:sp macro="" textlink="">
      <xdr:nvSpPr>
        <xdr:cNvPr id="204" name="テキスト ボックス 203"/>
        <xdr:cNvSpPr txBox="1"/>
      </xdr:nvSpPr>
      <xdr:spPr>
        <a:xfrm>
          <a:off x="1784427" y="136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142588</xdr:rowOff>
    </xdr:from>
    <xdr:to>
      <xdr:col>1</xdr:col>
      <xdr:colOff>485775</xdr:colOff>
      <xdr:row>79</xdr:row>
      <xdr:rowOff>72738</xdr:rowOff>
    </xdr:to>
    <xdr:sp macro="" textlink="">
      <xdr:nvSpPr>
        <xdr:cNvPr id="205" name="円/楕円 204"/>
        <xdr:cNvSpPr/>
      </xdr:nvSpPr>
      <xdr:spPr>
        <a:xfrm>
          <a:off x="1079500" y="13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63865</xdr:rowOff>
    </xdr:from>
    <xdr:ext cx="469744" cy="259045"/>
    <xdr:sp macro="" textlink="">
      <xdr:nvSpPr>
        <xdr:cNvPr id="206" name="テキスト ボックス 205"/>
        <xdr:cNvSpPr txBox="1"/>
      </xdr:nvSpPr>
      <xdr:spPr>
        <a:xfrm>
          <a:off x="895427" y="1360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158054</xdr:rowOff>
    </xdr:from>
    <xdr:to>
      <xdr:col>6</xdr:col>
      <xdr:colOff>511175</xdr:colOff>
      <xdr:row>97</xdr:row>
      <xdr:rowOff>18886</xdr:rowOff>
    </xdr:to>
    <xdr:cxnSp macro="">
      <xdr:nvCxnSpPr>
        <xdr:cNvPr id="238" name="直線コネクタ 237"/>
        <xdr:cNvCxnSpPr/>
      </xdr:nvCxnSpPr>
      <xdr:spPr>
        <a:xfrm flipV="1">
          <a:off x="3797300" y="16617254"/>
          <a:ext cx="8382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18886</xdr:rowOff>
    </xdr:from>
    <xdr:to>
      <xdr:col>5</xdr:col>
      <xdr:colOff>358775</xdr:colOff>
      <xdr:row>97</xdr:row>
      <xdr:rowOff>66303</xdr:rowOff>
    </xdr:to>
    <xdr:cxnSp macro="">
      <xdr:nvCxnSpPr>
        <xdr:cNvPr id="241" name="直線コネクタ 240"/>
        <xdr:cNvCxnSpPr/>
      </xdr:nvCxnSpPr>
      <xdr:spPr>
        <a:xfrm flipV="1">
          <a:off x="2908300" y="16649536"/>
          <a:ext cx="889000" cy="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56212</xdr:rowOff>
    </xdr:from>
    <xdr:to>
      <xdr:col>4</xdr:col>
      <xdr:colOff>155575</xdr:colOff>
      <xdr:row>97</xdr:row>
      <xdr:rowOff>66303</xdr:rowOff>
    </xdr:to>
    <xdr:cxnSp macro="">
      <xdr:nvCxnSpPr>
        <xdr:cNvPr id="244" name="直線コネクタ 243"/>
        <xdr:cNvCxnSpPr/>
      </xdr:nvCxnSpPr>
      <xdr:spPr>
        <a:xfrm>
          <a:off x="2019300" y="16686862"/>
          <a:ext cx="8890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167198</xdr:rowOff>
    </xdr:from>
    <xdr:to>
      <xdr:col>2</xdr:col>
      <xdr:colOff>638175</xdr:colOff>
      <xdr:row>97</xdr:row>
      <xdr:rowOff>56212</xdr:rowOff>
    </xdr:to>
    <xdr:cxnSp macro="">
      <xdr:nvCxnSpPr>
        <xdr:cNvPr id="247" name="直線コネクタ 246"/>
        <xdr:cNvCxnSpPr/>
      </xdr:nvCxnSpPr>
      <xdr:spPr>
        <a:xfrm>
          <a:off x="1130300" y="16626398"/>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107254</xdr:rowOff>
    </xdr:from>
    <xdr:to>
      <xdr:col>6</xdr:col>
      <xdr:colOff>561975</xdr:colOff>
      <xdr:row>97</xdr:row>
      <xdr:rowOff>37404</xdr:rowOff>
    </xdr:to>
    <xdr:sp macro="" textlink="">
      <xdr:nvSpPr>
        <xdr:cNvPr id="257" name="円/楕円 256"/>
        <xdr:cNvSpPr/>
      </xdr:nvSpPr>
      <xdr:spPr>
        <a:xfrm>
          <a:off x="45847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85681</xdr:rowOff>
    </xdr:from>
    <xdr:ext cx="534377" cy="259045"/>
    <xdr:sp macro="" textlink="">
      <xdr:nvSpPr>
        <xdr:cNvPr id="258" name="扶助費該当値テキスト"/>
        <xdr:cNvSpPr txBox="1"/>
      </xdr:nvSpPr>
      <xdr:spPr>
        <a:xfrm>
          <a:off x="4686300" y="165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139536</xdr:rowOff>
    </xdr:from>
    <xdr:to>
      <xdr:col>5</xdr:col>
      <xdr:colOff>409575</xdr:colOff>
      <xdr:row>97</xdr:row>
      <xdr:rowOff>69686</xdr:rowOff>
    </xdr:to>
    <xdr:sp macro="" textlink="">
      <xdr:nvSpPr>
        <xdr:cNvPr id="259" name="円/楕円 258"/>
        <xdr:cNvSpPr/>
      </xdr:nvSpPr>
      <xdr:spPr>
        <a:xfrm>
          <a:off x="3746500" y="165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60813</xdr:rowOff>
    </xdr:from>
    <xdr:ext cx="534377" cy="259045"/>
    <xdr:sp macro="" textlink="">
      <xdr:nvSpPr>
        <xdr:cNvPr id="260" name="テキスト ボックス 259"/>
        <xdr:cNvSpPr txBox="1"/>
      </xdr:nvSpPr>
      <xdr:spPr>
        <a:xfrm>
          <a:off x="3530111"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15503</xdr:rowOff>
    </xdr:from>
    <xdr:to>
      <xdr:col>4</xdr:col>
      <xdr:colOff>206375</xdr:colOff>
      <xdr:row>97</xdr:row>
      <xdr:rowOff>117103</xdr:rowOff>
    </xdr:to>
    <xdr:sp macro="" textlink="">
      <xdr:nvSpPr>
        <xdr:cNvPr id="261" name="円/楕円 260"/>
        <xdr:cNvSpPr/>
      </xdr:nvSpPr>
      <xdr:spPr>
        <a:xfrm>
          <a:off x="2857500" y="166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108230</xdr:rowOff>
    </xdr:from>
    <xdr:ext cx="534377" cy="259045"/>
    <xdr:sp macro="" textlink="">
      <xdr:nvSpPr>
        <xdr:cNvPr id="262" name="テキスト ボックス 261"/>
        <xdr:cNvSpPr txBox="1"/>
      </xdr:nvSpPr>
      <xdr:spPr>
        <a:xfrm>
          <a:off x="2641111" y="167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5412</xdr:rowOff>
    </xdr:from>
    <xdr:to>
      <xdr:col>3</xdr:col>
      <xdr:colOff>3175</xdr:colOff>
      <xdr:row>97</xdr:row>
      <xdr:rowOff>107012</xdr:rowOff>
    </xdr:to>
    <xdr:sp macro="" textlink="">
      <xdr:nvSpPr>
        <xdr:cNvPr id="263" name="円/楕円 262"/>
        <xdr:cNvSpPr/>
      </xdr:nvSpPr>
      <xdr:spPr>
        <a:xfrm>
          <a:off x="1968500" y="166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98139</xdr:rowOff>
    </xdr:from>
    <xdr:ext cx="534377" cy="259045"/>
    <xdr:sp macro="" textlink="">
      <xdr:nvSpPr>
        <xdr:cNvPr id="264" name="テキスト ボックス 263"/>
        <xdr:cNvSpPr txBox="1"/>
      </xdr:nvSpPr>
      <xdr:spPr>
        <a:xfrm>
          <a:off x="1752111" y="1672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116398</xdr:rowOff>
    </xdr:from>
    <xdr:to>
      <xdr:col>1</xdr:col>
      <xdr:colOff>485775</xdr:colOff>
      <xdr:row>97</xdr:row>
      <xdr:rowOff>46548</xdr:rowOff>
    </xdr:to>
    <xdr:sp macro="" textlink="">
      <xdr:nvSpPr>
        <xdr:cNvPr id="265" name="円/楕円 264"/>
        <xdr:cNvSpPr/>
      </xdr:nvSpPr>
      <xdr:spPr>
        <a:xfrm>
          <a:off x="1079500" y="165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37675</xdr:rowOff>
    </xdr:from>
    <xdr:ext cx="534377" cy="259045"/>
    <xdr:sp macro="" textlink="">
      <xdr:nvSpPr>
        <xdr:cNvPr id="266" name="テキスト ボックス 265"/>
        <xdr:cNvSpPr txBox="1"/>
      </xdr:nvSpPr>
      <xdr:spPr>
        <a:xfrm>
          <a:off x="863111" y="166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23781</xdr:rowOff>
    </xdr:from>
    <xdr:to>
      <xdr:col>15</xdr:col>
      <xdr:colOff>180975</xdr:colOff>
      <xdr:row>36</xdr:row>
      <xdr:rowOff>32906</xdr:rowOff>
    </xdr:to>
    <xdr:cxnSp macro="">
      <xdr:nvCxnSpPr>
        <xdr:cNvPr id="296" name="直線コネクタ 295"/>
        <xdr:cNvCxnSpPr/>
      </xdr:nvCxnSpPr>
      <xdr:spPr>
        <a:xfrm flipV="1">
          <a:off x="9639300" y="6024531"/>
          <a:ext cx="838200" cy="18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32906</xdr:rowOff>
    </xdr:from>
    <xdr:to>
      <xdr:col>14</xdr:col>
      <xdr:colOff>28575</xdr:colOff>
      <xdr:row>36</xdr:row>
      <xdr:rowOff>130575</xdr:rowOff>
    </xdr:to>
    <xdr:cxnSp macro="">
      <xdr:nvCxnSpPr>
        <xdr:cNvPr id="299" name="直線コネクタ 298"/>
        <xdr:cNvCxnSpPr/>
      </xdr:nvCxnSpPr>
      <xdr:spPr>
        <a:xfrm flipV="1">
          <a:off x="8750300" y="6205106"/>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17818</xdr:rowOff>
    </xdr:from>
    <xdr:to>
      <xdr:col>12</xdr:col>
      <xdr:colOff>511175</xdr:colOff>
      <xdr:row>36</xdr:row>
      <xdr:rowOff>130575</xdr:rowOff>
    </xdr:to>
    <xdr:cxnSp macro="">
      <xdr:nvCxnSpPr>
        <xdr:cNvPr id="302" name="直線コネクタ 301"/>
        <xdr:cNvCxnSpPr/>
      </xdr:nvCxnSpPr>
      <xdr:spPr>
        <a:xfrm>
          <a:off x="7861300" y="6190018"/>
          <a:ext cx="889000" cy="11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17818</xdr:rowOff>
    </xdr:from>
    <xdr:to>
      <xdr:col>11</xdr:col>
      <xdr:colOff>307975</xdr:colOff>
      <xdr:row>36</xdr:row>
      <xdr:rowOff>40602</xdr:rowOff>
    </xdr:to>
    <xdr:cxnSp macro="">
      <xdr:nvCxnSpPr>
        <xdr:cNvPr id="305" name="直線コネクタ 304"/>
        <xdr:cNvCxnSpPr/>
      </xdr:nvCxnSpPr>
      <xdr:spPr>
        <a:xfrm flipV="1">
          <a:off x="6972300" y="6190018"/>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144431</xdr:rowOff>
    </xdr:from>
    <xdr:to>
      <xdr:col>15</xdr:col>
      <xdr:colOff>231775</xdr:colOff>
      <xdr:row>35</xdr:row>
      <xdr:rowOff>74581</xdr:rowOff>
    </xdr:to>
    <xdr:sp macro="" textlink="">
      <xdr:nvSpPr>
        <xdr:cNvPr id="315" name="円/楕円 314"/>
        <xdr:cNvSpPr/>
      </xdr:nvSpPr>
      <xdr:spPr>
        <a:xfrm>
          <a:off x="10426700" y="59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167308</xdr:rowOff>
    </xdr:from>
    <xdr:ext cx="534377" cy="259045"/>
    <xdr:sp macro="" textlink="">
      <xdr:nvSpPr>
        <xdr:cNvPr id="316" name="補助費等該当値テキスト"/>
        <xdr:cNvSpPr txBox="1"/>
      </xdr:nvSpPr>
      <xdr:spPr>
        <a:xfrm>
          <a:off x="10528300" y="58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153556</xdr:rowOff>
    </xdr:from>
    <xdr:to>
      <xdr:col>14</xdr:col>
      <xdr:colOff>79375</xdr:colOff>
      <xdr:row>36</xdr:row>
      <xdr:rowOff>83706</xdr:rowOff>
    </xdr:to>
    <xdr:sp macro="" textlink="">
      <xdr:nvSpPr>
        <xdr:cNvPr id="317" name="円/楕円 316"/>
        <xdr:cNvSpPr/>
      </xdr:nvSpPr>
      <xdr:spPr>
        <a:xfrm>
          <a:off x="9588500" y="61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100233</xdr:rowOff>
    </xdr:from>
    <xdr:ext cx="534377" cy="259045"/>
    <xdr:sp macro="" textlink="">
      <xdr:nvSpPr>
        <xdr:cNvPr id="318" name="テキスト ボックス 317"/>
        <xdr:cNvSpPr txBox="1"/>
      </xdr:nvSpPr>
      <xdr:spPr>
        <a:xfrm>
          <a:off x="9372111" y="59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67,606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79775</xdr:rowOff>
    </xdr:from>
    <xdr:to>
      <xdr:col>12</xdr:col>
      <xdr:colOff>561975</xdr:colOff>
      <xdr:row>37</xdr:row>
      <xdr:rowOff>9925</xdr:rowOff>
    </xdr:to>
    <xdr:sp macro="" textlink="">
      <xdr:nvSpPr>
        <xdr:cNvPr id="319" name="円/楕円 318"/>
        <xdr:cNvSpPr/>
      </xdr:nvSpPr>
      <xdr:spPr>
        <a:xfrm>
          <a:off x="8699500" y="62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26452</xdr:rowOff>
    </xdr:from>
    <xdr:ext cx="534377" cy="259045"/>
    <xdr:sp macro="" textlink="">
      <xdr:nvSpPr>
        <xdr:cNvPr id="320" name="テキスト ボックス 319"/>
        <xdr:cNvSpPr txBox="1"/>
      </xdr:nvSpPr>
      <xdr:spPr>
        <a:xfrm>
          <a:off x="8483111" y="60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138468</xdr:rowOff>
    </xdr:from>
    <xdr:to>
      <xdr:col>11</xdr:col>
      <xdr:colOff>358775</xdr:colOff>
      <xdr:row>36</xdr:row>
      <xdr:rowOff>68618</xdr:rowOff>
    </xdr:to>
    <xdr:sp macro="" textlink="">
      <xdr:nvSpPr>
        <xdr:cNvPr id="321" name="円/楕円 320"/>
        <xdr:cNvSpPr/>
      </xdr:nvSpPr>
      <xdr:spPr>
        <a:xfrm>
          <a:off x="7810500" y="61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85145</xdr:rowOff>
    </xdr:from>
    <xdr:ext cx="534377" cy="259045"/>
    <xdr:sp macro="" textlink="">
      <xdr:nvSpPr>
        <xdr:cNvPr id="322" name="テキスト ボックス 321"/>
        <xdr:cNvSpPr txBox="1"/>
      </xdr:nvSpPr>
      <xdr:spPr>
        <a:xfrm>
          <a:off x="7594111" y="591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161252</xdr:rowOff>
    </xdr:from>
    <xdr:to>
      <xdr:col>10</xdr:col>
      <xdr:colOff>155575</xdr:colOff>
      <xdr:row>36</xdr:row>
      <xdr:rowOff>91402</xdr:rowOff>
    </xdr:to>
    <xdr:sp macro="" textlink="">
      <xdr:nvSpPr>
        <xdr:cNvPr id="323" name="円/楕円 322"/>
        <xdr:cNvSpPr/>
      </xdr:nvSpPr>
      <xdr:spPr>
        <a:xfrm>
          <a:off x="6921500" y="61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107929</xdr:rowOff>
    </xdr:from>
    <xdr:ext cx="534377" cy="259045"/>
    <xdr:sp macro="" textlink="">
      <xdr:nvSpPr>
        <xdr:cNvPr id="324" name="テキスト ボックス 323"/>
        <xdr:cNvSpPr txBox="1"/>
      </xdr:nvSpPr>
      <xdr:spPr>
        <a:xfrm>
          <a:off x="6705111" y="59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28326</xdr:rowOff>
    </xdr:from>
    <xdr:to>
      <xdr:col>15</xdr:col>
      <xdr:colOff>180975</xdr:colOff>
      <xdr:row>56</xdr:row>
      <xdr:rowOff>56376</xdr:rowOff>
    </xdr:to>
    <xdr:cxnSp macro="">
      <xdr:nvCxnSpPr>
        <xdr:cNvPr id="351" name="直線コネクタ 350"/>
        <xdr:cNvCxnSpPr/>
      </xdr:nvCxnSpPr>
      <xdr:spPr>
        <a:xfrm flipV="1">
          <a:off x="9639300" y="9458076"/>
          <a:ext cx="838200" cy="1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56376</xdr:rowOff>
    </xdr:from>
    <xdr:to>
      <xdr:col>14</xdr:col>
      <xdr:colOff>28575</xdr:colOff>
      <xdr:row>57</xdr:row>
      <xdr:rowOff>69900</xdr:rowOff>
    </xdr:to>
    <xdr:cxnSp macro="">
      <xdr:nvCxnSpPr>
        <xdr:cNvPr id="354" name="直線コネクタ 353"/>
        <xdr:cNvCxnSpPr/>
      </xdr:nvCxnSpPr>
      <xdr:spPr>
        <a:xfrm flipV="1">
          <a:off x="8750300" y="9657576"/>
          <a:ext cx="889000" cy="18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64006</xdr:rowOff>
    </xdr:from>
    <xdr:to>
      <xdr:col>12</xdr:col>
      <xdr:colOff>511175</xdr:colOff>
      <xdr:row>57</xdr:row>
      <xdr:rowOff>69900</xdr:rowOff>
    </xdr:to>
    <xdr:cxnSp macro="">
      <xdr:nvCxnSpPr>
        <xdr:cNvPr id="357" name="直線コネクタ 356"/>
        <xdr:cNvCxnSpPr/>
      </xdr:nvCxnSpPr>
      <xdr:spPr>
        <a:xfrm>
          <a:off x="7861300" y="9836656"/>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64006</xdr:rowOff>
    </xdr:from>
    <xdr:to>
      <xdr:col>11</xdr:col>
      <xdr:colOff>307975</xdr:colOff>
      <xdr:row>57</xdr:row>
      <xdr:rowOff>130263</xdr:rowOff>
    </xdr:to>
    <xdr:cxnSp macro="">
      <xdr:nvCxnSpPr>
        <xdr:cNvPr id="360" name="直線コネクタ 359"/>
        <xdr:cNvCxnSpPr/>
      </xdr:nvCxnSpPr>
      <xdr:spPr>
        <a:xfrm flipV="1">
          <a:off x="6972300" y="9836656"/>
          <a:ext cx="889000" cy="6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148976</xdr:rowOff>
    </xdr:from>
    <xdr:to>
      <xdr:col>15</xdr:col>
      <xdr:colOff>231775</xdr:colOff>
      <xdr:row>55</xdr:row>
      <xdr:rowOff>79126</xdr:rowOff>
    </xdr:to>
    <xdr:sp macro="" textlink="">
      <xdr:nvSpPr>
        <xdr:cNvPr id="370" name="円/楕円 369"/>
        <xdr:cNvSpPr/>
      </xdr:nvSpPr>
      <xdr:spPr>
        <a:xfrm>
          <a:off x="10426700" y="94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403</xdr:rowOff>
    </xdr:from>
    <xdr:ext cx="599010" cy="259045"/>
    <xdr:sp macro="" textlink="">
      <xdr:nvSpPr>
        <xdr:cNvPr id="371" name="普通建設事業費該当値テキスト"/>
        <xdr:cNvSpPr txBox="1"/>
      </xdr:nvSpPr>
      <xdr:spPr>
        <a:xfrm>
          <a:off x="10528300" y="92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136,860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5576</xdr:rowOff>
    </xdr:from>
    <xdr:to>
      <xdr:col>14</xdr:col>
      <xdr:colOff>79375</xdr:colOff>
      <xdr:row>56</xdr:row>
      <xdr:rowOff>107176</xdr:rowOff>
    </xdr:to>
    <xdr:sp macro="" textlink="">
      <xdr:nvSpPr>
        <xdr:cNvPr id="372" name="円/楕円 371"/>
        <xdr:cNvSpPr/>
      </xdr:nvSpPr>
      <xdr:spPr>
        <a:xfrm>
          <a:off x="9588500" y="9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123703</xdr:rowOff>
    </xdr:from>
    <xdr:ext cx="534377" cy="259045"/>
    <xdr:sp macro="" textlink="">
      <xdr:nvSpPr>
        <xdr:cNvPr id="373" name="テキスト ボックス 372"/>
        <xdr:cNvSpPr txBox="1"/>
      </xdr:nvSpPr>
      <xdr:spPr>
        <a:xfrm>
          <a:off x="9372111" y="93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19100</xdr:rowOff>
    </xdr:from>
    <xdr:to>
      <xdr:col>12</xdr:col>
      <xdr:colOff>561975</xdr:colOff>
      <xdr:row>57</xdr:row>
      <xdr:rowOff>120700</xdr:rowOff>
    </xdr:to>
    <xdr:sp macro="" textlink="">
      <xdr:nvSpPr>
        <xdr:cNvPr id="374" name="円/楕円 373"/>
        <xdr:cNvSpPr/>
      </xdr:nvSpPr>
      <xdr:spPr>
        <a:xfrm>
          <a:off x="8699500" y="97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111827</xdr:rowOff>
    </xdr:from>
    <xdr:ext cx="534377" cy="259045"/>
    <xdr:sp macro="" textlink="">
      <xdr:nvSpPr>
        <xdr:cNvPr id="375" name="テキスト ボックス 374"/>
        <xdr:cNvSpPr txBox="1"/>
      </xdr:nvSpPr>
      <xdr:spPr>
        <a:xfrm>
          <a:off x="8483111" y="98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13206</xdr:rowOff>
    </xdr:from>
    <xdr:to>
      <xdr:col>11</xdr:col>
      <xdr:colOff>358775</xdr:colOff>
      <xdr:row>57</xdr:row>
      <xdr:rowOff>114806</xdr:rowOff>
    </xdr:to>
    <xdr:sp macro="" textlink="">
      <xdr:nvSpPr>
        <xdr:cNvPr id="376" name="円/楕円 375"/>
        <xdr:cNvSpPr/>
      </xdr:nvSpPr>
      <xdr:spPr>
        <a:xfrm>
          <a:off x="7810500" y="97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105933</xdr:rowOff>
    </xdr:from>
    <xdr:ext cx="534377" cy="259045"/>
    <xdr:sp macro="" textlink="">
      <xdr:nvSpPr>
        <xdr:cNvPr id="377" name="テキスト ボックス 376"/>
        <xdr:cNvSpPr txBox="1"/>
      </xdr:nvSpPr>
      <xdr:spPr>
        <a:xfrm>
          <a:off x="7594111" y="987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79463</xdr:rowOff>
    </xdr:from>
    <xdr:to>
      <xdr:col>10</xdr:col>
      <xdr:colOff>155575</xdr:colOff>
      <xdr:row>58</xdr:row>
      <xdr:rowOff>9613</xdr:rowOff>
    </xdr:to>
    <xdr:sp macro="" textlink="">
      <xdr:nvSpPr>
        <xdr:cNvPr id="378" name="円/楕円 377"/>
        <xdr:cNvSpPr/>
      </xdr:nvSpPr>
      <xdr:spPr>
        <a:xfrm>
          <a:off x="6921500" y="98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740</xdr:rowOff>
    </xdr:from>
    <xdr:ext cx="534377" cy="259045"/>
    <xdr:sp macro="" textlink="">
      <xdr:nvSpPr>
        <xdr:cNvPr id="379" name="テキスト ボックス 378"/>
        <xdr:cNvSpPr txBox="1"/>
      </xdr:nvSpPr>
      <xdr:spPr>
        <a:xfrm>
          <a:off x="6705111" y="99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145918</xdr:rowOff>
    </xdr:from>
    <xdr:to>
      <xdr:col>15</xdr:col>
      <xdr:colOff>180975</xdr:colOff>
      <xdr:row>76</xdr:row>
      <xdr:rowOff>7508</xdr:rowOff>
    </xdr:to>
    <xdr:cxnSp macro="">
      <xdr:nvCxnSpPr>
        <xdr:cNvPr id="408" name="直線コネクタ 407"/>
        <xdr:cNvCxnSpPr/>
      </xdr:nvCxnSpPr>
      <xdr:spPr>
        <a:xfrm flipV="1">
          <a:off x="9639300" y="12661768"/>
          <a:ext cx="838200" cy="37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95118</xdr:rowOff>
    </xdr:from>
    <xdr:to>
      <xdr:col>15</xdr:col>
      <xdr:colOff>231775</xdr:colOff>
      <xdr:row>74</xdr:row>
      <xdr:rowOff>25268</xdr:rowOff>
    </xdr:to>
    <xdr:sp macro="" textlink="">
      <xdr:nvSpPr>
        <xdr:cNvPr id="418" name="円/楕円 417"/>
        <xdr:cNvSpPr/>
      </xdr:nvSpPr>
      <xdr:spPr>
        <a:xfrm>
          <a:off x="10426700" y="126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117995</xdr:rowOff>
    </xdr:from>
    <xdr:ext cx="599010" cy="259045"/>
    <xdr:sp macro="" textlink="">
      <xdr:nvSpPr>
        <xdr:cNvPr id="419" name="普通建設事業費 （ うち新規整備　）該当値テキスト"/>
        <xdr:cNvSpPr txBox="1"/>
      </xdr:nvSpPr>
      <xdr:spPr>
        <a:xfrm>
          <a:off x="10528300" y="1246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128158</xdr:rowOff>
    </xdr:from>
    <xdr:to>
      <xdr:col>14</xdr:col>
      <xdr:colOff>79375</xdr:colOff>
      <xdr:row>76</xdr:row>
      <xdr:rowOff>58308</xdr:rowOff>
    </xdr:to>
    <xdr:sp macro="" textlink="">
      <xdr:nvSpPr>
        <xdr:cNvPr id="420" name="円/楕円 419"/>
        <xdr:cNvSpPr/>
      </xdr:nvSpPr>
      <xdr:spPr>
        <a:xfrm>
          <a:off x="9588500" y="129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74835</xdr:rowOff>
    </xdr:from>
    <xdr:ext cx="534377" cy="259045"/>
    <xdr:sp macro="" textlink="">
      <xdr:nvSpPr>
        <xdr:cNvPr id="421" name="テキスト ボックス 420"/>
        <xdr:cNvSpPr txBox="1"/>
      </xdr:nvSpPr>
      <xdr:spPr>
        <a:xfrm>
          <a:off x="9372111" y="1276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43737</xdr:rowOff>
    </xdr:from>
    <xdr:to>
      <xdr:col>15</xdr:col>
      <xdr:colOff>180975</xdr:colOff>
      <xdr:row>98</xdr:row>
      <xdr:rowOff>95808</xdr:rowOff>
    </xdr:to>
    <xdr:cxnSp macro="">
      <xdr:nvCxnSpPr>
        <xdr:cNvPr id="452" name="直線コネクタ 451"/>
        <xdr:cNvCxnSpPr/>
      </xdr:nvCxnSpPr>
      <xdr:spPr>
        <a:xfrm>
          <a:off x="9639300" y="16845837"/>
          <a:ext cx="8382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45008</xdr:rowOff>
    </xdr:from>
    <xdr:to>
      <xdr:col>15</xdr:col>
      <xdr:colOff>231775</xdr:colOff>
      <xdr:row>98</xdr:row>
      <xdr:rowOff>146608</xdr:rowOff>
    </xdr:to>
    <xdr:sp macro="" textlink="">
      <xdr:nvSpPr>
        <xdr:cNvPr id="462" name="円/楕円 461"/>
        <xdr:cNvSpPr/>
      </xdr:nvSpPr>
      <xdr:spPr>
        <a:xfrm>
          <a:off x="10426700" y="168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23435</xdr:rowOff>
    </xdr:from>
    <xdr:ext cx="534377" cy="259045"/>
    <xdr:sp macro="" textlink="">
      <xdr:nvSpPr>
        <xdr:cNvPr id="463" name="普通建設事業費 （ うち更新整備　）該当値テキスト"/>
        <xdr:cNvSpPr txBox="1"/>
      </xdr:nvSpPr>
      <xdr:spPr>
        <a:xfrm>
          <a:off x="10528300"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164387</xdr:rowOff>
    </xdr:from>
    <xdr:to>
      <xdr:col>14</xdr:col>
      <xdr:colOff>79375</xdr:colOff>
      <xdr:row>98</xdr:row>
      <xdr:rowOff>94537</xdr:rowOff>
    </xdr:to>
    <xdr:sp macro="" textlink="">
      <xdr:nvSpPr>
        <xdr:cNvPr id="464" name="円/楕円 463"/>
        <xdr:cNvSpPr/>
      </xdr:nvSpPr>
      <xdr:spPr>
        <a:xfrm>
          <a:off x="9588500" y="167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85664</xdr:rowOff>
    </xdr:from>
    <xdr:ext cx="534377" cy="259045"/>
    <xdr:sp macro="" textlink="">
      <xdr:nvSpPr>
        <xdr:cNvPr id="465" name="テキスト ボックス 464"/>
        <xdr:cNvSpPr txBox="1"/>
      </xdr:nvSpPr>
      <xdr:spPr>
        <a:xfrm>
          <a:off x="9372111" y="168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109906</xdr:rowOff>
    </xdr:from>
    <xdr:to>
      <xdr:col>23</xdr:col>
      <xdr:colOff>516889</xdr:colOff>
      <xdr:row>39</xdr:row>
      <xdr:rowOff>44450</xdr:rowOff>
    </xdr:to>
    <xdr:cxnSp macro="">
      <xdr:nvCxnSpPr>
        <xdr:cNvPr id="489" name="直線コネクタ 488"/>
        <xdr:cNvCxnSpPr/>
      </xdr:nvCxnSpPr>
      <xdr:spPr>
        <a:xfrm flipV="1">
          <a:off x="16317595" y="5767756"/>
          <a:ext cx="1269" cy="96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56583</xdr:rowOff>
    </xdr:from>
    <xdr:ext cx="534377" cy="259045"/>
    <xdr:sp macro="" textlink="">
      <xdr:nvSpPr>
        <xdr:cNvPr id="492" name="災害復旧事業費最大値テキスト"/>
        <xdr:cNvSpPr txBox="1"/>
      </xdr:nvSpPr>
      <xdr:spPr>
        <a:xfrm>
          <a:off x="16370300" y="55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33</xdr:row>
      <xdr:rowOff>109906</xdr:rowOff>
    </xdr:from>
    <xdr:to>
      <xdr:col>23</xdr:col>
      <xdr:colOff>606425</xdr:colOff>
      <xdr:row>33</xdr:row>
      <xdr:rowOff>109906</xdr:rowOff>
    </xdr:to>
    <xdr:cxnSp macro="">
      <xdr:nvCxnSpPr>
        <xdr:cNvPr id="493" name="直線コネクタ 492"/>
        <xdr:cNvCxnSpPr/>
      </xdr:nvCxnSpPr>
      <xdr:spPr>
        <a:xfrm>
          <a:off x="16230600" y="57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41554</xdr:rowOff>
    </xdr:from>
    <xdr:to>
      <xdr:col>23</xdr:col>
      <xdr:colOff>517525</xdr:colOff>
      <xdr:row>39</xdr:row>
      <xdr:rowOff>44450</xdr:rowOff>
    </xdr:to>
    <xdr:cxnSp macro="">
      <xdr:nvCxnSpPr>
        <xdr:cNvPr id="494" name="直線コネクタ 493"/>
        <xdr:cNvCxnSpPr/>
      </xdr:nvCxnSpPr>
      <xdr:spPr>
        <a:xfrm>
          <a:off x="15481300" y="6556654"/>
          <a:ext cx="838200" cy="1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93718</xdr:rowOff>
    </xdr:from>
    <xdr:ext cx="469744" cy="259045"/>
    <xdr:sp macro="" textlink="">
      <xdr:nvSpPr>
        <xdr:cNvPr id="495" name="災害復旧事業費平均値テキスト"/>
        <xdr:cNvSpPr txBox="1"/>
      </xdr:nvSpPr>
      <xdr:spPr>
        <a:xfrm>
          <a:off x="16370300" y="6437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70841</xdr:rowOff>
    </xdr:from>
    <xdr:to>
      <xdr:col>23</xdr:col>
      <xdr:colOff>568325</xdr:colOff>
      <xdr:row>39</xdr:row>
      <xdr:rowOff>991</xdr:rowOff>
    </xdr:to>
    <xdr:sp macro="" textlink="">
      <xdr:nvSpPr>
        <xdr:cNvPr id="496" name="フローチャート : 判断 495"/>
        <xdr:cNvSpPr/>
      </xdr:nvSpPr>
      <xdr:spPr>
        <a:xfrm>
          <a:off x="16268700" y="658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47003</xdr:rowOff>
    </xdr:from>
    <xdr:to>
      <xdr:col>22</xdr:col>
      <xdr:colOff>365125</xdr:colOff>
      <xdr:row>38</xdr:row>
      <xdr:rowOff>41554</xdr:rowOff>
    </xdr:to>
    <xdr:cxnSp macro="">
      <xdr:nvCxnSpPr>
        <xdr:cNvPr id="497" name="直線コネクタ 496"/>
        <xdr:cNvCxnSpPr/>
      </xdr:nvCxnSpPr>
      <xdr:spPr>
        <a:xfrm>
          <a:off x="14592300" y="5704853"/>
          <a:ext cx="889000" cy="8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166510</xdr:rowOff>
    </xdr:from>
    <xdr:to>
      <xdr:col>22</xdr:col>
      <xdr:colOff>415925</xdr:colOff>
      <xdr:row>38</xdr:row>
      <xdr:rowOff>96660</xdr:rowOff>
    </xdr:to>
    <xdr:sp macro="" textlink="">
      <xdr:nvSpPr>
        <xdr:cNvPr id="498" name="フローチャート : 判断 497"/>
        <xdr:cNvSpPr/>
      </xdr:nvSpPr>
      <xdr:spPr>
        <a:xfrm>
          <a:off x="15430500" y="65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87787</xdr:rowOff>
    </xdr:from>
    <xdr:ext cx="469744" cy="259045"/>
    <xdr:sp macro="" textlink="">
      <xdr:nvSpPr>
        <xdr:cNvPr id="499" name="テキスト ボックス 498"/>
        <xdr:cNvSpPr txBox="1"/>
      </xdr:nvSpPr>
      <xdr:spPr>
        <a:xfrm>
          <a:off x="15246427" y="66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3873</xdr:rowOff>
    </xdr:from>
    <xdr:to>
      <xdr:col>21</xdr:col>
      <xdr:colOff>161925</xdr:colOff>
      <xdr:row>33</xdr:row>
      <xdr:rowOff>47003</xdr:rowOff>
    </xdr:to>
    <xdr:cxnSp macro="">
      <xdr:nvCxnSpPr>
        <xdr:cNvPr id="500" name="直線コネクタ 499"/>
        <xdr:cNvCxnSpPr/>
      </xdr:nvCxnSpPr>
      <xdr:spPr>
        <a:xfrm>
          <a:off x="13703300" y="5147373"/>
          <a:ext cx="889000" cy="5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71565</xdr:rowOff>
    </xdr:from>
    <xdr:to>
      <xdr:col>21</xdr:col>
      <xdr:colOff>212725</xdr:colOff>
      <xdr:row>38</xdr:row>
      <xdr:rowOff>1715</xdr:rowOff>
    </xdr:to>
    <xdr:sp macro="" textlink="">
      <xdr:nvSpPr>
        <xdr:cNvPr id="501" name="フローチャート : 判断 500"/>
        <xdr:cNvSpPr/>
      </xdr:nvSpPr>
      <xdr:spPr>
        <a:xfrm>
          <a:off x="14541500" y="64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164292</xdr:rowOff>
    </xdr:from>
    <xdr:ext cx="469744" cy="259045"/>
    <xdr:sp macro="" textlink="">
      <xdr:nvSpPr>
        <xdr:cNvPr id="502" name="テキスト ボックス 501"/>
        <xdr:cNvSpPr txBox="1"/>
      </xdr:nvSpPr>
      <xdr:spPr>
        <a:xfrm>
          <a:off x="14357427" y="650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3873</xdr:rowOff>
    </xdr:from>
    <xdr:to>
      <xdr:col>19</xdr:col>
      <xdr:colOff>644525</xdr:colOff>
      <xdr:row>31</xdr:row>
      <xdr:rowOff>46698</xdr:rowOff>
    </xdr:to>
    <xdr:cxnSp macro="">
      <xdr:nvCxnSpPr>
        <xdr:cNvPr id="503" name="直線コネクタ 502"/>
        <xdr:cNvCxnSpPr/>
      </xdr:nvCxnSpPr>
      <xdr:spPr>
        <a:xfrm flipV="1">
          <a:off x="12814300" y="5147373"/>
          <a:ext cx="889000" cy="2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27406</xdr:rowOff>
    </xdr:from>
    <xdr:to>
      <xdr:col>20</xdr:col>
      <xdr:colOff>9525</xdr:colOff>
      <xdr:row>37</xdr:row>
      <xdr:rowOff>129006</xdr:rowOff>
    </xdr:to>
    <xdr:sp macro="" textlink="">
      <xdr:nvSpPr>
        <xdr:cNvPr id="504" name="フローチャート : 判断 503"/>
        <xdr:cNvSpPr/>
      </xdr:nvSpPr>
      <xdr:spPr>
        <a:xfrm>
          <a:off x="13652500" y="637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120133</xdr:rowOff>
    </xdr:from>
    <xdr:ext cx="469744" cy="259045"/>
    <xdr:sp macro="" textlink="">
      <xdr:nvSpPr>
        <xdr:cNvPr id="505" name="テキスト ボックス 504"/>
        <xdr:cNvSpPr txBox="1"/>
      </xdr:nvSpPr>
      <xdr:spPr>
        <a:xfrm>
          <a:off x="13468427" y="64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59982</xdr:rowOff>
    </xdr:from>
    <xdr:to>
      <xdr:col>18</xdr:col>
      <xdr:colOff>492125</xdr:colOff>
      <xdr:row>37</xdr:row>
      <xdr:rowOff>161582</xdr:rowOff>
    </xdr:to>
    <xdr:sp macro="" textlink="">
      <xdr:nvSpPr>
        <xdr:cNvPr id="506" name="フローチャート : 判断 505"/>
        <xdr:cNvSpPr/>
      </xdr:nvSpPr>
      <xdr:spPr>
        <a:xfrm>
          <a:off x="12763500" y="640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152709</xdr:rowOff>
    </xdr:from>
    <xdr:ext cx="469744" cy="259045"/>
    <xdr:sp macro="" textlink="">
      <xdr:nvSpPr>
        <xdr:cNvPr id="507" name="テキスト ボックス 506"/>
        <xdr:cNvSpPr txBox="1"/>
      </xdr:nvSpPr>
      <xdr:spPr>
        <a:xfrm>
          <a:off x="12579427" y="649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162204</xdr:rowOff>
    </xdr:from>
    <xdr:to>
      <xdr:col>22</xdr:col>
      <xdr:colOff>415925</xdr:colOff>
      <xdr:row>38</xdr:row>
      <xdr:rowOff>92354</xdr:rowOff>
    </xdr:to>
    <xdr:sp macro="" textlink="">
      <xdr:nvSpPr>
        <xdr:cNvPr id="515" name="円/楕円 514"/>
        <xdr:cNvSpPr/>
      </xdr:nvSpPr>
      <xdr:spPr>
        <a:xfrm>
          <a:off x="15430500" y="65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108881</xdr:rowOff>
    </xdr:from>
    <xdr:ext cx="469744" cy="259045"/>
    <xdr:sp macro="" textlink="">
      <xdr:nvSpPr>
        <xdr:cNvPr id="516" name="テキスト ボックス 515"/>
        <xdr:cNvSpPr txBox="1"/>
      </xdr:nvSpPr>
      <xdr:spPr>
        <a:xfrm>
          <a:off x="15246427"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167653</xdr:rowOff>
    </xdr:from>
    <xdr:to>
      <xdr:col>21</xdr:col>
      <xdr:colOff>212725</xdr:colOff>
      <xdr:row>33</xdr:row>
      <xdr:rowOff>97803</xdr:rowOff>
    </xdr:to>
    <xdr:sp macro="" textlink="">
      <xdr:nvSpPr>
        <xdr:cNvPr id="517" name="円/楕円 516"/>
        <xdr:cNvSpPr/>
      </xdr:nvSpPr>
      <xdr:spPr>
        <a:xfrm>
          <a:off x="14541500" y="56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114330</xdr:rowOff>
    </xdr:from>
    <xdr:ext cx="534377" cy="259045"/>
    <xdr:sp macro="" textlink="">
      <xdr:nvSpPr>
        <xdr:cNvPr id="518" name="テキスト ボックス 517"/>
        <xdr:cNvSpPr txBox="1"/>
      </xdr:nvSpPr>
      <xdr:spPr>
        <a:xfrm>
          <a:off x="14325111" y="542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29</xdr:row>
      <xdr:rowOff>124523</xdr:rowOff>
    </xdr:from>
    <xdr:to>
      <xdr:col>20</xdr:col>
      <xdr:colOff>9525</xdr:colOff>
      <xdr:row>30</xdr:row>
      <xdr:rowOff>54673</xdr:rowOff>
    </xdr:to>
    <xdr:sp macro="" textlink="">
      <xdr:nvSpPr>
        <xdr:cNvPr id="519" name="円/楕円 518"/>
        <xdr:cNvSpPr/>
      </xdr:nvSpPr>
      <xdr:spPr>
        <a:xfrm>
          <a:off x="13652500" y="50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28</xdr:row>
      <xdr:rowOff>71200</xdr:rowOff>
    </xdr:from>
    <xdr:ext cx="534377" cy="259045"/>
    <xdr:sp macro="" textlink="">
      <xdr:nvSpPr>
        <xdr:cNvPr id="520" name="テキスト ボックス 519"/>
        <xdr:cNvSpPr txBox="1"/>
      </xdr:nvSpPr>
      <xdr:spPr>
        <a:xfrm>
          <a:off x="13436111" y="487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167348</xdr:rowOff>
    </xdr:from>
    <xdr:to>
      <xdr:col>18</xdr:col>
      <xdr:colOff>492125</xdr:colOff>
      <xdr:row>31</xdr:row>
      <xdr:rowOff>97498</xdr:rowOff>
    </xdr:to>
    <xdr:sp macro="" textlink="">
      <xdr:nvSpPr>
        <xdr:cNvPr id="521" name="円/楕円 520"/>
        <xdr:cNvSpPr/>
      </xdr:nvSpPr>
      <xdr:spPr>
        <a:xfrm>
          <a:off x="12763500" y="53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114025</xdr:rowOff>
    </xdr:from>
    <xdr:ext cx="534377" cy="259045"/>
    <xdr:sp macro="" textlink="">
      <xdr:nvSpPr>
        <xdr:cNvPr id="522" name="テキスト ボックス 521"/>
        <xdr:cNvSpPr txBox="1"/>
      </xdr:nvSpPr>
      <xdr:spPr>
        <a:xfrm>
          <a:off x="12547111" y="508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38768</xdr:rowOff>
    </xdr:from>
    <xdr:to>
      <xdr:col>23</xdr:col>
      <xdr:colOff>517525</xdr:colOff>
      <xdr:row>77</xdr:row>
      <xdr:rowOff>67517</xdr:rowOff>
    </xdr:to>
    <xdr:cxnSp macro="">
      <xdr:nvCxnSpPr>
        <xdr:cNvPr id="602" name="直線コネクタ 601"/>
        <xdr:cNvCxnSpPr/>
      </xdr:nvCxnSpPr>
      <xdr:spPr>
        <a:xfrm flipV="1">
          <a:off x="15481300" y="13240418"/>
          <a:ext cx="8382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67517</xdr:rowOff>
    </xdr:from>
    <xdr:to>
      <xdr:col>22</xdr:col>
      <xdr:colOff>365125</xdr:colOff>
      <xdr:row>77</xdr:row>
      <xdr:rowOff>97975</xdr:rowOff>
    </xdr:to>
    <xdr:cxnSp macro="">
      <xdr:nvCxnSpPr>
        <xdr:cNvPr id="605" name="直線コネクタ 604"/>
        <xdr:cNvCxnSpPr/>
      </xdr:nvCxnSpPr>
      <xdr:spPr>
        <a:xfrm flipV="1">
          <a:off x="14592300" y="13269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97975</xdr:rowOff>
    </xdr:from>
    <xdr:to>
      <xdr:col>21</xdr:col>
      <xdr:colOff>161925</xdr:colOff>
      <xdr:row>77</xdr:row>
      <xdr:rowOff>116971</xdr:rowOff>
    </xdr:to>
    <xdr:cxnSp macro="">
      <xdr:nvCxnSpPr>
        <xdr:cNvPr id="608" name="直線コネクタ 607"/>
        <xdr:cNvCxnSpPr/>
      </xdr:nvCxnSpPr>
      <xdr:spPr>
        <a:xfrm flipV="1">
          <a:off x="13703300" y="13299625"/>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116971</xdr:rowOff>
    </xdr:from>
    <xdr:to>
      <xdr:col>19</xdr:col>
      <xdr:colOff>644525</xdr:colOff>
      <xdr:row>77</xdr:row>
      <xdr:rowOff>118342</xdr:rowOff>
    </xdr:to>
    <xdr:cxnSp macro="">
      <xdr:nvCxnSpPr>
        <xdr:cNvPr id="611" name="直線コネクタ 610"/>
        <xdr:cNvCxnSpPr/>
      </xdr:nvCxnSpPr>
      <xdr:spPr>
        <a:xfrm flipV="1">
          <a:off x="12814300" y="133186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159418</xdr:rowOff>
    </xdr:from>
    <xdr:to>
      <xdr:col>23</xdr:col>
      <xdr:colOff>568325</xdr:colOff>
      <xdr:row>77</xdr:row>
      <xdr:rowOff>89568</xdr:rowOff>
    </xdr:to>
    <xdr:sp macro="" textlink="">
      <xdr:nvSpPr>
        <xdr:cNvPr id="621" name="円/楕円 620"/>
        <xdr:cNvSpPr/>
      </xdr:nvSpPr>
      <xdr:spPr>
        <a:xfrm>
          <a:off x="16268700" y="131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137845</xdr:rowOff>
    </xdr:from>
    <xdr:ext cx="534377" cy="259045"/>
    <xdr:sp macro="" textlink="">
      <xdr:nvSpPr>
        <xdr:cNvPr id="622" name="公債費該当値テキスト"/>
        <xdr:cNvSpPr txBox="1"/>
      </xdr:nvSpPr>
      <xdr:spPr>
        <a:xfrm>
          <a:off x="16370300" y="131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16717</xdr:rowOff>
    </xdr:from>
    <xdr:to>
      <xdr:col>22</xdr:col>
      <xdr:colOff>415925</xdr:colOff>
      <xdr:row>77</xdr:row>
      <xdr:rowOff>118317</xdr:rowOff>
    </xdr:to>
    <xdr:sp macro="" textlink="">
      <xdr:nvSpPr>
        <xdr:cNvPr id="623" name="円/楕円 622"/>
        <xdr:cNvSpPr/>
      </xdr:nvSpPr>
      <xdr:spPr>
        <a:xfrm>
          <a:off x="15430500" y="1321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109444</xdr:rowOff>
    </xdr:from>
    <xdr:ext cx="534377" cy="259045"/>
    <xdr:sp macro="" textlink="">
      <xdr:nvSpPr>
        <xdr:cNvPr id="624" name="テキスト ボックス 623"/>
        <xdr:cNvSpPr txBox="1"/>
      </xdr:nvSpPr>
      <xdr:spPr>
        <a:xfrm>
          <a:off x="15214111" y="1331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47175</xdr:rowOff>
    </xdr:from>
    <xdr:to>
      <xdr:col>21</xdr:col>
      <xdr:colOff>212725</xdr:colOff>
      <xdr:row>77</xdr:row>
      <xdr:rowOff>148775</xdr:rowOff>
    </xdr:to>
    <xdr:sp macro="" textlink="">
      <xdr:nvSpPr>
        <xdr:cNvPr id="625" name="円/楕円 624"/>
        <xdr:cNvSpPr/>
      </xdr:nvSpPr>
      <xdr:spPr>
        <a:xfrm>
          <a:off x="14541500" y="132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139902</xdr:rowOff>
    </xdr:from>
    <xdr:ext cx="534377" cy="259045"/>
    <xdr:sp macro="" textlink="">
      <xdr:nvSpPr>
        <xdr:cNvPr id="626" name="テキスト ボックス 625"/>
        <xdr:cNvSpPr txBox="1"/>
      </xdr:nvSpPr>
      <xdr:spPr>
        <a:xfrm>
          <a:off x="14325111" y="133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66171</xdr:rowOff>
    </xdr:from>
    <xdr:to>
      <xdr:col>20</xdr:col>
      <xdr:colOff>9525</xdr:colOff>
      <xdr:row>77</xdr:row>
      <xdr:rowOff>167771</xdr:rowOff>
    </xdr:to>
    <xdr:sp macro="" textlink="">
      <xdr:nvSpPr>
        <xdr:cNvPr id="627" name="円/楕円 626"/>
        <xdr:cNvSpPr/>
      </xdr:nvSpPr>
      <xdr:spPr>
        <a:xfrm>
          <a:off x="13652500" y="13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158898</xdr:rowOff>
    </xdr:from>
    <xdr:ext cx="534377" cy="259045"/>
    <xdr:sp macro="" textlink="">
      <xdr:nvSpPr>
        <xdr:cNvPr id="628" name="テキスト ボックス 627"/>
        <xdr:cNvSpPr txBox="1"/>
      </xdr:nvSpPr>
      <xdr:spPr>
        <a:xfrm>
          <a:off x="13436111" y="1336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67542</xdr:rowOff>
    </xdr:from>
    <xdr:to>
      <xdr:col>18</xdr:col>
      <xdr:colOff>492125</xdr:colOff>
      <xdr:row>77</xdr:row>
      <xdr:rowOff>169142</xdr:rowOff>
    </xdr:to>
    <xdr:sp macro="" textlink="">
      <xdr:nvSpPr>
        <xdr:cNvPr id="629" name="円/楕円 628"/>
        <xdr:cNvSpPr/>
      </xdr:nvSpPr>
      <xdr:spPr>
        <a:xfrm>
          <a:off x="12763500" y="132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160269</xdr:rowOff>
    </xdr:from>
    <xdr:ext cx="534377" cy="259045"/>
    <xdr:sp macro="" textlink="">
      <xdr:nvSpPr>
        <xdr:cNvPr id="630" name="テキスト ボックス 629"/>
        <xdr:cNvSpPr txBox="1"/>
      </xdr:nvSpPr>
      <xdr:spPr>
        <a:xfrm>
          <a:off x="12547111" y="133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79676</xdr:rowOff>
    </xdr:from>
    <xdr:to>
      <xdr:col>23</xdr:col>
      <xdr:colOff>517525</xdr:colOff>
      <xdr:row>98</xdr:row>
      <xdr:rowOff>139815</xdr:rowOff>
    </xdr:to>
    <xdr:cxnSp macro="">
      <xdr:nvCxnSpPr>
        <xdr:cNvPr id="661" name="直線コネクタ 660"/>
        <xdr:cNvCxnSpPr/>
      </xdr:nvCxnSpPr>
      <xdr:spPr>
        <a:xfrm flipV="1">
          <a:off x="15481300" y="16881776"/>
          <a:ext cx="838200" cy="6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90959</xdr:rowOff>
    </xdr:from>
    <xdr:to>
      <xdr:col>22</xdr:col>
      <xdr:colOff>365125</xdr:colOff>
      <xdr:row>98</xdr:row>
      <xdr:rowOff>139815</xdr:rowOff>
    </xdr:to>
    <xdr:cxnSp macro="">
      <xdr:nvCxnSpPr>
        <xdr:cNvPr id="664" name="直線コネクタ 663"/>
        <xdr:cNvCxnSpPr/>
      </xdr:nvCxnSpPr>
      <xdr:spPr>
        <a:xfrm>
          <a:off x="14592300" y="16378709"/>
          <a:ext cx="889000" cy="56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6" name="テキスト ボックス 665"/>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90959</xdr:rowOff>
    </xdr:from>
    <xdr:to>
      <xdr:col>21</xdr:col>
      <xdr:colOff>161925</xdr:colOff>
      <xdr:row>97</xdr:row>
      <xdr:rowOff>132499</xdr:rowOff>
    </xdr:to>
    <xdr:cxnSp macro="">
      <xdr:nvCxnSpPr>
        <xdr:cNvPr id="667" name="直線コネクタ 666"/>
        <xdr:cNvCxnSpPr/>
      </xdr:nvCxnSpPr>
      <xdr:spPr>
        <a:xfrm flipV="1">
          <a:off x="13703300" y="16378709"/>
          <a:ext cx="889000" cy="38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9" name="テキスト ボックス 668"/>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132499</xdr:rowOff>
    </xdr:from>
    <xdr:to>
      <xdr:col>19</xdr:col>
      <xdr:colOff>644525</xdr:colOff>
      <xdr:row>98</xdr:row>
      <xdr:rowOff>52538</xdr:rowOff>
    </xdr:to>
    <xdr:cxnSp macro="">
      <xdr:nvCxnSpPr>
        <xdr:cNvPr id="670" name="直線コネクタ 669"/>
        <xdr:cNvCxnSpPr/>
      </xdr:nvCxnSpPr>
      <xdr:spPr>
        <a:xfrm flipV="1">
          <a:off x="12814300" y="16763149"/>
          <a:ext cx="889000" cy="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28876</xdr:rowOff>
    </xdr:from>
    <xdr:to>
      <xdr:col>23</xdr:col>
      <xdr:colOff>568325</xdr:colOff>
      <xdr:row>98</xdr:row>
      <xdr:rowOff>130476</xdr:rowOff>
    </xdr:to>
    <xdr:sp macro="" textlink="">
      <xdr:nvSpPr>
        <xdr:cNvPr id="680" name="円/楕円 679"/>
        <xdr:cNvSpPr/>
      </xdr:nvSpPr>
      <xdr:spPr>
        <a:xfrm>
          <a:off x="16268700" y="168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7303</xdr:rowOff>
    </xdr:from>
    <xdr:ext cx="534377" cy="259045"/>
    <xdr:sp macro="" textlink="">
      <xdr:nvSpPr>
        <xdr:cNvPr id="681" name="積立金該当値テキスト"/>
        <xdr:cNvSpPr txBox="1"/>
      </xdr:nvSpPr>
      <xdr:spPr>
        <a:xfrm>
          <a:off x="16370300" y="168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89015</xdr:rowOff>
    </xdr:from>
    <xdr:to>
      <xdr:col>22</xdr:col>
      <xdr:colOff>415925</xdr:colOff>
      <xdr:row>99</xdr:row>
      <xdr:rowOff>19165</xdr:rowOff>
    </xdr:to>
    <xdr:sp macro="" textlink="">
      <xdr:nvSpPr>
        <xdr:cNvPr id="682" name="円/楕円 681"/>
        <xdr:cNvSpPr/>
      </xdr:nvSpPr>
      <xdr:spPr>
        <a:xfrm>
          <a:off x="15430500" y="168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10292</xdr:rowOff>
    </xdr:from>
    <xdr:ext cx="469744" cy="259045"/>
    <xdr:sp macro="" textlink="">
      <xdr:nvSpPr>
        <xdr:cNvPr id="683" name="テキスト ボックス 682"/>
        <xdr:cNvSpPr txBox="1"/>
      </xdr:nvSpPr>
      <xdr:spPr>
        <a:xfrm>
          <a:off x="15246427" y="1698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40159</xdr:rowOff>
    </xdr:from>
    <xdr:to>
      <xdr:col>21</xdr:col>
      <xdr:colOff>212725</xdr:colOff>
      <xdr:row>95</xdr:row>
      <xdr:rowOff>141759</xdr:rowOff>
    </xdr:to>
    <xdr:sp macro="" textlink="">
      <xdr:nvSpPr>
        <xdr:cNvPr id="684" name="円/楕円 683"/>
        <xdr:cNvSpPr/>
      </xdr:nvSpPr>
      <xdr:spPr>
        <a:xfrm>
          <a:off x="14541500" y="163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158286</xdr:rowOff>
    </xdr:from>
    <xdr:ext cx="534377" cy="259045"/>
    <xdr:sp macro="" textlink="">
      <xdr:nvSpPr>
        <xdr:cNvPr id="685" name="テキスト ボックス 684"/>
        <xdr:cNvSpPr txBox="1"/>
      </xdr:nvSpPr>
      <xdr:spPr>
        <a:xfrm>
          <a:off x="14325111" y="161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81699</xdr:rowOff>
    </xdr:from>
    <xdr:to>
      <xdr:col>20</xdr:col>
      <xdr:colOff>9525</xdr:colOff>
      <xdr:row>98</xdr:row>
      <xdr:rowOff>11849</xdr:rowOff>
    </xdr:to>
    <xdr:sp macro="" textlink="">
      <xdr:nvSpPr>
        <xdr:cNvPr id="686" name="円/楕円 685"/>
        <xdr:cNvSpPr/>
      </xdr:nvSpPr>
      <xdr:spPr>
        <a:xfrm>
          <a:off x="13652500" y="167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2976</xdr:rowOff>
    </xdr:from>
    <xdr:ext cx="534377" cy="259045"/>
    <xdr:sp macro="" textlink="">
      <xdr:nvSpPr>
        <xdr:cNvPr id="687" name="テキスト ボックス 686"/>
        <xdr:cNvSpPr txBox="1"/>
      </xdr:nvSpPr>
      <xdr:spPr>
        <a:xfrm>
          <a:off x="13436111" y="1680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1738</xdr:rowOff>
    </xdr:from>
    <xdr:to>
      <xdr:col>18</xdr:col>
      <xdr:colOff>492125</xdr:colOff>
      <xdr:row>98</xdr:row>
      <xdr:rowOff>103338</xdr:rowOff>
    </xdr:to>
    <xdr:sp macro="" textlink="">
      <xdr:nvSpPr>
        <xdr:cNvPr id="688" name="円/楕円 687"/>
        <xdr:cNvSpPr/>
      </xdr:nvSpPr>
      <xdr:spPr>
        <a:xfrm>
          <a:off x="12763500" y="1680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94465</xdr:rowOff>
    </xdr:from>
    <xdr:ext cx="534377" cy="259045"/>
    <xdr:sp macro="" textlink="">
      <xdr:nvSpPr>
        <xdr:cNvPr id="689" name="テキスト ボックス 688"/>
        <xdr:cNvSpPr txBox="1"/>
      </xdr:nvSpPr>
      <xdr:spPr>
        <a:xfrm>
          <a:off x="12547111" y="168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127584</xdr:rowOff>
    </xdr:from>
    <xdr:to>
      <xdr:col>32</xdr:col>
      <xdr:colOff>187325</xdr:colOff>
      <xdr:row>38</xdr:row>
      <xdr:rowOff>130556</xdr:rowOff>
    </xdr:to>
    <xdr:cxnSp macro="">
      <xdr:nvCxnSpPr>
        <xdr:cNvPr id="716" name="直線コネクタ 715"/>
        <xdr:cNvCxnSpPr/>
      </xdr:nvCxnSpPr>
      <xdr:spPr>
        <a:xfrm>
          <a:off x="21323300" y="6642684"/>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123972</xdr:rowOff>
    </xdr:from>
    <xdr:to>
      <xdr:col>31</xdr:col>
      <xdr:colOff>34925</xdr:colOff>
      <xdr:row>38</xdr:row>
      <xdr:rowOff>127584</xdr:rowOff>
    </xdr:to>
    <xdr:cxnSp macro="">
      <xdr:nvCxnSpPr>
        <xdr:cNvPr id="719" name="直線コネクタ 718"/>
        <xdr:cNvCxnSpPr/>
      </xdr:nvCxnSpPr>
      <xdr:spPr>
        <a:xfrm>
          <a:off x="20434300" y="663907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1" name="テキスト ボックス 720"/>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121275</xdr:rowOff>
    </xdr:from>
    <xdr:to>
      <xdr:col>29</xdr:col>
      <xdr:colOff>517525</xdr:colOff>
      <xdr:row>38</xdr:row>
      <xdr:rowOff>123972</xdr:rowOff>
    </xdr:to>
    <xdr:cxnSp macro="">
      <xdr:nvCxnSpPr>
        <xdr:cNvPr id="722" name="直線コネクタ 721"/>
        <xdr:cNvCxnSpPr/>
      </xdr:nvCxnSpPr>
      <xdr:spPr>
        <a:xfrm>
          <a:off x="19545300" y="6636375"/>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121275</xdr:rowOff>
    </xdr:from>
    <xdr:to>
      <xdr:col>28</xdr:col>
      <xdr:colOff>314325</xdr:colOff>
      <xdr:row>38</xdr:row>
      <xdr:rowOff>122098</xdr:rowOff>
    </xdr:to>
    <xdr:cxnSp macro="">
      <xdr:nvCxnSpPr>
        <xdr:cNvPr id="725" name="直線コネクタ 724"/>
        <xdr:cNvCxnSpPr/>
      </xdr:nvCxnSpPr>
      <xdr:spPr>
        <a:xfrm flipV="1">
          <a:off x="18656300" y="663637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79756</xdr:rowOff>
    </xdr:from>
    <xdr:to>
      <xdr:col>32</xdr:col>
      <xdr:colOff>238125</xdr:colOff>
      <xdr:row>39</xdr:row>
      <xdr:rowOff>9906</xdr:rowOff>
    </xdr:to>
    <xdr:sp macro="" textlink="">
      <xdr:nvSpPr>
        <xdr:cNvPr id="735" name="円/楕円 734"/>
        <xdr:cNvSpPr/>
      </xdr:nvSpPr>
      <xdr:spPr>
        <a:xfrm>
          <a:off x="22110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166133</xdr:rowOff>
    </xdr:from>
    <xdr:ext cx="378565" cy="259045"/>
    <xdr:sp macro="" textlink="">
      <xdr:nvSpPr>
        <xdr:cNvPr id="736" name="投資及び出資金該当値テキスト"/>
        <xdr:cNvSpPr txBox="1"/>
      </xdr:nvSpPr>
      <xdr:spPr>
        <a:xfrm>
          <a:off x="22212300" y="650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76784</xdr:rowOff>
    </xdr:from>
    <xdr:to>
      <xdr:col>31</xdr:col>
      <xdr:colOff>85725</xdr:colOff>
      <xdr:row>39</xdr:row>
      <xdr:rowOff>6934</xdr:rowOff>
    </xdr:to>
    <xdr:sp macro="" textlink="">
      <xdr:nvSpPr>
        <xdr:cNvPr id="737" name="円/楕円 736"/>
        <xdr:cNvSpPr/>
      </xdr:nvSpPr>
      <xdr:spPr>
        <a:xfrm>
          <a:off x="21272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169511</xdr:rowOff>
    </xdr:from>
    <xdr:ext cx="378565" cy="259045"/>
    <xdr:sp macro="" textlink="">
      <xdr:nvSpPr>
        <xdr:cNvPr id="738" name="テキスト ボックス 737"/>
        <xdr:cNvSpPr txBox="1"/>
      </xdr:nvSpPr>
      <xdr:spPr>
        <a:xfrm>
          <a:off x="21134017" y="6684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73172</xdr:rowOff>
    </xdr:from>
    <xdr:to>
      <xdr:col>29</xdr:col>
      <xdr:colOff>568325</xdr:colOff>
      <xdr:row>39</xdr:row>
      <xdr:rowOff>3322</xdr:rowOff>
    </xdr:to>
    <xdr:sp macro="" textlink="">
      <xdr:nvSpPr>
        <xdr:cNvPr id="739" name="円/楕円 738"/>
        <xdr:cNvSpPr/>
      </xdr:nvSpPr>
      <xdr:spPr>
        <a:xfrm>
          <a:off x="20383500" y="65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165899</xdr:rowOff>
    </xdr:from>
    <xdr:ext cx="378565" cy="259045"/>
    <xdr:sp macro="" textlink="">
      <xdr:nvSpPr>
        <xdr:cNvPr id="740" name="テキスト ボックス 739"/>
        <xdr:cNvSpPr txBox="1"/>
      </xdr:nvSpPr>
      <xdr:spPr>
        <a:xfrm>
          <a:off x="20245017" y="668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70475</xdr:rowOff>
    </xdr:from>
    <xdr:to>
      <xdr:col>28</xdr:col>
      <xdr:colOff>365125</xdr:colOff>
      <xdr:row>39</xdr:row>
      <xdr:rowOff>625</xdr:rowOff>
    </xdr:to>
    <xdr:sp macro="" textlink="">
      <xdr:nvSpPr>
        <xdr:cNvPr id="741" name="円/楕円 740"/>
        <xdr:cNvSpPr/>
      </xdr:nvSpPr>
      <xdr:spPr>
        <a:xfrm>
          <a:off x="19494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163202</xdr:rowOff>
    </xdr:from>
    <xdr:ext cx="378565" cy="259045"/>
    <xdr:sp macro="" textlink="">
      <xdr:nvSpPr>
        <xdr:cNvPr id="742" name="テキスト ボックス 741"/>
        <xdr:cNvSpPr txBox="1"/>
      </xdr:nvSpPr>
      <xdr:spPr>
        <a:xfrm>
          <a:off x="19356017" y="6678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71298</xdr:rowOff>
    </xdr:from>
    <xdr:to>
      <xdr:col>27</xdr:col>
      <xdr:colOff>161925</xdr:colOff>
      <xdr:row>39</xdr:row>
      <xdr:rowOff>1448</xdr:rowOff>
    </xdr:to>
    <xdr:sp macro="" textlink="">
      <xdr:nvSpPr>
        <xdr:cNvPr id="743" name="円/楕円 742"/>
        <xdr:cNvSpPr/>
      </xdr:nvSpPr>
      <xdr:spPr>
        <a:xfrm>
          <a:off x="18605500" y="65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164025</xdr:rowOff>
    </xdr:from>
    <xdr:ext cx="378565" cy="259045"/>
    <xdr:sp macro="" textlink="">
      <xdr:nvSpPr>
        <xdr:cNvPr id="744" name="テキスト ボックス 743"/>
        <xdr:cNvSpPr txBox="1"/>
      </xdr:nvSpPr>
      <xdr:spPr>
        <a:xfrm>
          <a:off x="18467017" y="667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117115</xdr:rowOff>
    </xdr:from>
    <xdr:to>
      <xdr:col>32</xdr:col>
      <xdr:colOff>187325</xdr:colOff>
      <xdr:row>58</xdr:row>
      <xdr:rowOff>122007</xdr:rowOff>
    </xdr:to>
    <xdr:cxnSp macro="">
      <xdr:nvCxnSpPr>
        <xdr:cNvPr id="771" name="直線コネクタ 770"/>
        <xdr:cNvCxnSpPr/>
      </xdr:nvCxnSpPr>
      <xdr:spPr>
        <a:xfrm>
          <a:off x="21323300" y="10061215"/>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2"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112542</xdr:rowOff>
    </xdr:from>
    <xdr:to>
      <xdr:col>31</xdr:col>
      <xdr:colOff>34925</xdr:colOff>
      <xdr:row>58</xdr:row>
      <xdr:rowOff>117115</xdr:rowOff>
    </xdr:to>
    <xdr:cxnSp macro="">
      <xdr:nvCxnSpPr>
        <xdr:cNvPr id="774" name="直線コネクタ 773"/>
        <xdr:cNvCxnSpPr/>
      </xdr:nvCxnSpPr>
      <xdr:spPr>
        <a:xfrm>
          <a:off x="20434300" y="10056642"/>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6" name="テキスト ボックス 775"/>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105593</xdr:rowOff>
    </xdr:from>
    <xdr:to>
      <xdr:col>29</xdr:col>
      <xdr:colOff>517525</xdr:colOff>
      <xdr:row>58</xdr:row>
      <xdr:rowOff>112542</xdr:rowOff>
    </xdr:to>
    <xdr:cxnSp macro="">
      <xdr:nvCxnSpPr>
        <xdr:cNvPr id="777" name="直線コネクタ 776"/>
        <xdr:cNvCxnSpPr/>
      </xdr:nvCxnSpPr>
      <xdr:spPr>
        <a:xfrm>
          <a:off x="19545300" y="10049693"/>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105593</xdr:rowOff>
    </xdr:from>
    <xdr:to>
      <xdr:col>28</xdr:col>
      <xdr:colOff>314325</xdr:colOff>
      <xdr:row>58</xdr:row>
      <xdr:rowOff>105776</xdr:rowOff>
    </xdr:to>
    <xdr:cxnSp macro="">
      <xdr:nvCxnSpPr>
        <xdr:cNvPr id="780" name="直線コネクタ 779"/>
        <xdr:cNvCxnSpPr/>
      </xdr:nvCxnSpPr>
      <xdr:spPr>
        <a:xfrm flipV="1">
          <a:off x="18656300" y="1004969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2" name="テキスト ボックス 781"/>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71207</xdr:rowOff>
    </xdr:from>
    <xdr:to>
      <xdr:col>32</xdr:col>
      <xdr:colOff>238125</xdr:colOff>
      <xdr:row>59</xdr:row>
      <xdr:rowOff>1357</xdr:rowOff>
    </xdr:to>
    <xdr:sp macro="" textlink="">
      <xdr:nvSpPr>
        <xdr:cNvPr id="790" name="円/楕円 789"/>
        <xdr:cNvSpPr/>
      </xdr:nvSpPr>
      <xdr:spPr>
        <a:xfrm>
          <a:off x="221107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157584</xdr:rowOff>
    </xdr:from>
    <xdr:ext cx="378565" cy="259045"/>
    <xdr:sp macro="" textlink="">
      <xdr:nvSpPr>
        <xdr:cNvPr id="791" name="貸付金該当値テキスト"/>
        <xdr:cNvSpPr txBox="1"/>
      </xdr:nvSpPr>
      <xdr:spPr>
        <a:xfrm>
          <a:off x="22212300" y="993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66315</xdr:rowOff>
    </xdr:from>
    <xdr:to>
      <xdr:col>31</xdr:col>
      <xdr:colOff>85725</xdr:colOff>
      <xdr:row>58</xdr:row>
      <xdr:rowOff>167915</xdr:rowOff>
    </xdr:to>
    <xdr:sp macro="" textlink="">
      <xdr:nvSpPr>
        <xdr:cNvPr id="792" name="円/楕円 791"/>
        <xdr:cNvSpPr/>
      </xdr:nvSpPr>
      <xdr:spPr>
        <a:xfrm>
          <a:off x="21272500" y="10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159042</xdr:rowOff>
    </xdr:from>
    <xdr:ext cx="378565" cy="259045"/>
    <xdr:sp macro="" textlink="">
      <xdr:nvSpPr>
        <xdr:cNvPr id="793" name="テキスト ボックス 792"/>
        <xdr:cNvSpPr txBox="1"/>
      </xdr:nvSpPr>
      <xdr:spPr>
        <a:xfrm>
          <a:off x="21134017" y="1010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61742</xdr:rowOff>
    </xdr:from>
    <xdr:to>
      <xdr:col>29</xdr:col>
      <xdr:colOff>568325</xdr:colOff>
      <xdr:row>58</xdr:row>
      <xdr:rowOff>163342</xdr:rowOff>
    </xdr:to>
    <xdr:sp macro="" textlink="">
      <xdr:nvSpPr>
        <xdr:cNvPr id="794" name="円/楕円 793"/>
        <xdr:cNvSpPr/>
      </xdr:nvSpPr>
      <xdr:spPr>
        <a:xfrm>
          <a:off x="20383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154469</xdr:rowOff>
    </xdr:from>
    <xdr:ext cx="378565" cy="259045"/>
    <xdr:sp macro="" textlink="">
      <xdr:nvSpPr>
        <xdr:cNvPr id="795" name="テキスト ボックス 794"/>
        <xdr:cNvSpPr txBox="1"/>
      </xdr:nvSpPr>
      <xdr:spPr>
        <a:xfrm>
          <a:off x="20245017" y="100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54793</xdr:rowOff>
    </xdr:from>
    <xdr:to>
      <xdr:col>28</xdr:col>
      <xdr:colOff>365125</xdr:colOff>
      <xdr:row>58</xdr:row>
      <xdr:rowOff>156393</xdr:rowOff>
    </xdr:to>
    <xdr:sp macro="" textlink="">
      <xdr:nvSpPr>
        <xdr:cNvPr id="796" name="円/楕円 795"/>
        <xdr:cNvSpPr/>
      </xdr:nvSpPr>
      <xdr:spPr>
        <a:xfrm>
          <a:off x="19494500" y="99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147520</xdr:rowOff>
    </xdr:from>
    <xdr:ext cx="378565" cy="259045"/>
    <xdr:sp macro="" textlink="">
      <xdr:nvSpPr>
        <xdr:cNvPr id="797" name="テキスト ボックス 796"/>
        <xdr:cNvSpPr txBox="1"/>
      </xdr:nvSpPr>
      <xdr:spPr>
        <a:xfrm>
          <a:off x="19356017" y="1009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54976</xdr:rowOff>
    </xdr:from>
    <xdr:to>
      <xdr:col>27</xdr:col>
      <xdr:colOff>161925</xdr:colOff>
      <xdr:row>58</xdr:row>
      <xdr:rowOff>156576</xdr:rowOff>
    </xdr:to>
    <xdr:sp macro="" textlink="">
      <xdr:nvSpPr>
        <xdr:cNvPr id="798" name="円/楕円 797"/>
        <xdr:cNvSpPr/>
      </xdr:nvSpPr>
      <xdr:spPr>
        <a:xfrm>
          <a:off x="186055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147703</xdr:rowOff>
    </xdr:from>
    <xdr:ext cx="378565" cy="259045"/>
    <xdr:sp macro="" textlink="">
      <xdr:nvSpPr>
        <xdr:cNvPr id="799" name="テキスト ボックス 798"/>
        <xdr:cNvSpPr txBox="1"/>
      </xdr:nvSpPr>
      <xdr:spPr>
        <a:xfrm>
          <a:off x="18467017" y="10091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82702</xdr:rowOff>
    </xdr:from>
    <xdr:to>
      <xdr:col>32</xdr:col>
      <xdr:colOff>187325</xdr:colOff>
      <xdr:row>76</xdr:row>
      <xdr:rowOff>163424</xdr:rowOff>
    </xdr:to>
    <xdr:cxnSp macro="">
      <xdr:nvCxnSpPr>
        <xdr:cNvPr id="829" name="直線コネクタ 828"/>
        <xdr:cNvCxnSpPr/>
      </xdr:nvCxnSpPr>
      <xdr:spPr>
        <a:xfrm flipV="1">
          <a:off x="21323300" y="13112902"/>
          <a:ext cx="838200" cy="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152515</xdr:rowOff>
    </xdr:from>
    <xdr:to>
      <xdr:col>31</xdr:col>
      <xdr:colOff>34925</xdr:colOff>
      <xdr:row>76</xdr:row>
      <xdr:rowOff>163424</xdr:rowOff>
    </xdr:to>
    <xdr:cxnSp macro="">
      <xdr:nvCxnSpPr>
        <xdr:cNvPr id="832" name="直線コネクタ 831"/>
        <xdr:cNvCxnSpPr/>
      </xdr:nvCxnSpPr>
      <xdr:spPr>
        <a:xfrm>
          <a:off x="20434300" y="13182715"/>
          <a:ext cx="8890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152515</xdr:rowOff>
    </xdr:from>
    <xdr:to>
      <xdr:col>29</xdr:col>
      <xdr:colOff>517525</xdr:colOff>
      <xdr:row>77</xdr:row>
      <xdr:rowOff>7443</xdr:rowOff>
    </xdr:to>
    <xdr:cxnSp macro="">
      <xdr:nvCxnSpPr>
        <xdr:cNvPr id="835" name="直線コネクタ 834"/>
        <xdr:cNvCxnSpPr/>
      </xdr:nvCxnSpPr>
      <xdr:spPr>
        <a:xfrm flipV="1">
          <a:off x="19545300" y="13182715"/>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39675</xdr:rowOff>
    </xdr:from>
    <xdr:to>
      <xdr:col>28</xdr:col>
      <xdr:colOff>314325</xdr:colOff>
      <xdr:row>77</xdr:row>
      <xdr:rowOff>7443</xdr:rowOff>
    </xdr:to>
    <xdr:cxnSp macro="">
      <xdr:nvCxnSpPr>
        <xdr:cNvPr id="838" name="直線コネクタ 837"/>
        <xdr:cNvCxnSpPr/>
      </xdr:nvCxnSpPr>
      <xdr:spPr>
        <a:xfrm>
          <a:off x="18656300" y="13069875"/>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31902</xdr:rowOff>
    </xdr:from>
    <xdr:to>
      <xdr:col>32</xdr:col>
      <xdr:colOff>238125</xdr:colOff>
      <xdr:row>76</xdr:row>
      <xdr:rowOff>133502</xdr:rowOff>
    </xdr:to>
    <xdr:sp macro="" textlink="">
      <xdr:nvSpPr>
        <xdr:cNvPr id="848" name="円/楕円 847"/>
        <xdr:cNvSpPr/>
      </xdr:nvSpPr>
      <xdr:spPr>
        <a:xfrm>
          <a:off x="22110700" y="130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54780</xdr:rowOff>
    </xdr:from>
    <xdr:ext cx="534377" cy="259045"/>
    <xdr:sp macro="" textlink="">
      <xdr:nvSpPr>
        <xdr:cNvPr id="849" name="繰出金該当値テキスト"/>
        <xdr:cNvSpPr txBox="1"/>
      </xdr:nvSpPr>
      <xdr:spPr>
        <a:xfrm>
          <a:off x="22212300" y="129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112624</xdr:rowOff>
    </xdr:from>
    <xdr:to>
      <xdr:col>31</xdr:col>
      <xdr:colOff>85725</xdr:colOff>
      <xdr:row>77</xdr:row>
      <xdr:rowOff>42774</xdr:rowOff>
    </xdr:to>
    <xdr:sp macro="" textlink="">
      <xdr:nvSpPr>
        <xdr:cNvPr id="850" name="円/楕円 849"/>
        <xdr:cNvSpPr/>
      </xdr:nvSpPr>
      <xdr:spPr>
        <a:xfrm>
          <a:off x="21272500" y="131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59300</xdr:rowOff>
    </xdr:from>
    <xdr:ext cx="534377" cy="259045"/>
    <xdr:sp macro="" textlink="">
      <xdr:nvSpPr>
        <xdr:cNvPr id="851" name="テキスト ボックス 850"/>
        <xdr:cNvSpPr txBox="1"/>
      </xdr:nvSpPr>
      <xdr:spPr>
        <a:xfrm>
          <a:off x="21056111" y="1291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101715</xdr:rowOff>
    </xdr:from>
    <xdr:to>
      <xdr:col>29</xdr:col>
      <xdr:colOff>568325</xdr:colOff>
      <xdr:row>77</xdr:row>
      <xdr:rowOff>31865</xdr:rowOff>
    </xdr:to>
    <xdr:sp macro="" textlink="">
      <xdr:nvSpPr>
        <xdr:cNvPr id="852" name="円/楕円 851"/>
        <xdr:cNvSpPr/>
      </xdr:nvSpPr>
      <xdr:spPr>
        <a:xfrm>
          <a:off x="20383500" y="131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48391</xdr:rowOff>
    </xdr:from>
    <xdr:ext cx="534377" cy="259045"/>
    <xdr:sp macro="" textlink="">
      <xdr:nvSpPr>
        <xdr:cNvPr id="853" name="テキスト ボックス 852"/>
        <xdr:cNvSpPr txBox="1"/>
      </xdr:nvSpPr>
      <xdr:spPr>
        <a:xfrm>
          <a:off x="20167111" y="129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128093</xdr:rowOff>
    </xdr:from>
    <xdr:to>
      <xdr:col>28</xdr:col>
      <xdr:colOff>365125</xdr:colOff>
      <xdr:row>77</xdr:row>
      <xdr:rowOff>58243</xdr:rowOff>
    </xdr:to>
    <xdr:sp macro="" textlink="">
      <xdr:nvSpPr>
        <xdr:cNvPr id="854" name="円/楕円 853"/>
        <xdr:cNvSpPr/>
      </xdr:nvSpPr>
      <xdr:spPr>
        <a:xfrm>
          <a:off x="19494500" y="131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74769</xdr:rowOff>
    </xdr:from>
    <xdr:ext cx="534377" cy="259045"/>
    <xdr:sp macro="" textlink="">
      <xdr:nvSpPr>
        <xdr:cNvPr id="855" name="テキスト ボックス 854"/>
        <xdr:cNvSpPr txBox="1"/>
      </xdr:nvSpPr>
      <xdr:spPr>
        <a:xfrm>
          <a:off x="19278111" y="129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160325</xdr:rowOff>
    </xdr:from>
    <xdr:to>
      <xdr:col>27</xdr:col>
      <xdr:colOff>161925</xdr:colOff>
      <xdr:row>76</xdr:row>
      <xdr:rowOff>90475</xdr:rowOff>
    </xdr:to>
    <xdr:sp macro="" textlink="">
      <xdr:nvSpPr>
        <xdr:cNvPr id="856" name="円/楕円 855"/>
        <xdr:cNvSpPr/>
      </xdr:nvSpPr>
      <xdr:spPr>
        <a:xfrm>
          <a:off x="18605500" y="130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107002</xdr:rowOff>
    </xdr:from>
    <xdr:ext cx="534377" cy="259045"/>
    <xdr:sp macro="" textlink="">
      <xdr:nvSpPr>
        <xdr:cNvPr id="857" name="テキスト ボックス 856"/>
        <xdr:cNvSpPr txBox="1"/>
      </xdr:nvSpPr>
      <xdr:spPr>
        <a:xfrm>
          <a:off x="18389111" y="127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５３２，９８１円となっている。義務的経費である人件費については，決算額においては減少が続いているものの人口減少により住民一人当たりのコストでは増減を繰り返す形となっている。公債費においては合併特例債と臨時財政対策債の償還額増加により毎年増加しており，今後もこの傾向が続く見込みとなっている。また，普通建設事業においては前年度から４３，６３５円の増加となっているが，新庁舎建設事業の最終年度となり事業費が大きく膨らんだことによるもので，今後についても施設更新が必要な公共施設が数多くあることから公共施設等総合管理計画に基づき事業をすすめ過剰な投資を避けるとともに住民ニーズや人口動向を把握しながら将来にわたる経費削減を図っていく。</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茨城県稲敷市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43,593
42,730
205.81
24,361,949
23,234,220
946,116
13,307,438
24,348,476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21.6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162179</xdr:rowOff>
    </xdr:from>
    <xdr:to>
      <xdr:col>6</xdr:col>
      <xdr:colOff>511175</xdr:colOff>
      <xdr:row>36</xdr:row>
      <xdr:rowOff>9779</xdr:rowOff>
    </xdr:to>
    <xdr:cxnSp macro="">
      <xdr:nvCxnSpPr>
        <xdr:cNvPr id="61" name="直線コネクタ 60"/>
        <xdr:cNvCxnSpPr/>
      </xdr:nvCxnSpPr>
      <xdr:spPr>
        <a:xfrm flipV="1">
          <a:off x="3797300" y="616292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9779</xdr:rowOff>
    </xdr:from>
    <xdr:to>
      <xdr:col>5</xdr:col>
      <xdr:colOff>358775</xdr:colOff>
      <xdr:row>36</xdr:row>
      <xdr:rowOff>22923</xdr:rowOff>
    </xdr:to>
    <xdr:cxnSp macro="">
      <xdr:nvCxnSpPr>
        <xdr:cNvPr id="64" name="直線コネクタ 63"/>
        <xdr:cNvCxnSpPr/>
      </xdr:nvCxnSpPr>
      <xdr:spPr>
        <a:xfrm flipV="1">
          <a:off x="2908300" y="6181979"/>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167703</xdr:rowOff>
    </xdr:from>
    <xdr:to>
      <xdr:col>4</xdr:col>
      <xdr:colOff>155575</xdr:colOff>
      <xdr:row>36</xdr:row>
      <xdr:rowOff>22923</xdr:rowOff>
    </xdr:to>
    <xdr:cxnSp macro="">
      <xdr:nvCxnSpPr>
        <xdr:cNvPr id="67" name="直線コネクタ 66"/>
        <xdr:cNvCxnSpPr/>
      </xdr:nvCxnSpPr>
      <xdr:spPr>
        <a:xfrm>
          <a:off x="2019300" y="616845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45212</xdr:rowOff>
    </xdr:from>
    <xdr:to>
      <xdr:col>2</xdr:col>
      <xdr:colOff>638175</xdr:colOff>
      <xdr:row>35</xdr:row>
      <xdr:rowOff>167703</xdr:rowOff>
    </xdr:to>
    <xdr:cxnSp macro="">
      <xdr:nvCxnSpPr>
        <xdr:cNvPr id="70" name="直線コネクタ 69"/>
        <xdr:cNvCxnSpPr/>
      </xdr:nvCxnSpPr>
      <xdr:spPr>
        <a:xfrm>
          <a:off x="1130300" y="6045962"/>
          <a:ext cx="889000" cy="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111379</xdr:rowOff>
    </xdr:from>
    <xdr:to>
      <xdr:col>6</xdr:col>
      <xdr:colOff>561975</xdr:colOff>
      <xdr:row>36</xdr:row>
      <xdr:rowOff>41529</xdr:rowOff>
    </xdr:to>
    <xdr:sp macro="" textlink="">
      <xdr:nvSpPr>
        <xdr:cNvPr id="80" name="円/楕円 79"/>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89806</xdr:rowOff>
    </xdr:from>
    <xdr:ext cx="469744" cy="259045"/>
    <xdr:sp macro="" textlink="">
      <xdr:nvSpPr>
        <xdr:cNvPr id="81" name="議会費該当値テキスト"/>
        <xdr:cNvSpPr txBox="1"/>
      </xdr:nvSpPr>
      <xdr:spPr>
        <a:xfrm>
          <a:off x="4686300" y="60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130429</xdr:rowOff>
    </xdr:from>
    <xdr:to>
      <xdr:col>5</xdr:col>
      <xdr:colOff>409575</xdr:colOff>
      <xdr:row>36</xdr:row>
      <xdr:rowOff>60579</xdr:rowOff>
    </xdr:to>
    <xdr:sp macro="" textlink="">
      <xdr:nvSpPr>
        <xdr:cNvPr id="82" name="円/楕円 81"/>
        <xdr:cNvSpPr/>
      </xdr:nvSpPr>
      <xdr:spPr>
        <a:xfrm>
          <a:off x="3746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51706</xdr:rowOff>
    </xdr:from>
    <xdr:ext cx="469744" cy="259045"/>
    <xdr:sp macro="" textlink="">
      <xdr:nvSpPr>
        <xdr:cNvPr id="83" name="テキスト ボックス 82"/>
        <xdr:cNvSpPr txBox="1"/>
      </xdr:nvSpPr>
      <xdr:spPr>
        <a:xfrm>
          <a:off x="3562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143573</xdr:rowOff>
    </xdr:from>
    <xdr:to>
      <xdr:col>4</xdr:col>
      <xdr:colOff>206375</xdr:colOff>
      <xdr:row>36</xdr:row>
      <xdr:rowOff>73723</xdr:rowOff>
    </xdr:to>
    <xdr:sp macro="" textlink="">
      <xdr:nvSpPr>
        <xdr:cNvPr id="84" name="円/楕円 83"/>
        <xdr:cNvSpPr/>
      </xdr:nvSpPr>
      <xdr:spPr>
        <a:xfrm>
          <a:off x="2857500" y="61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64850</xdr:rowOff>
    </xdr:from>
    <xdr:ext cx="469744" cy="259045"/>
    <xdr:sp macro="" textlink="">
      <xdr:nvSpPr>
        <xdr:cNvPr id="85" name="テキスト ボックス 84"/>
        <xdr:cNvSpPr txBox="1"/>
      </xdr:nvSpPr>
      <xdr:spPr>
        <a:xfrm>
          <a:off x="2673427" y="623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116903</xdr:rowOff>
    </xdr:from>
    <xdr:to>
      <xdr:col>3</xdr:col>
      <xdr:colOff>3175</xdr:colOff>
      <xdr:row>36</xdr:row>
      <xdr:rowOff>47053</xdr:rowOff>
    </xdr:to>
    <xdr:sp macro="" textlink="">
      <xdr:nvSpPr>
        <xdr:cNvPr id="86" name="円/楕円 85"/>
        <xdr:cNvSpPr/>
      </xdr:nvSpPr>
      <xdr:spPr>
        <a:xfrm>
          <a:off x="1968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38180</xdr:rowOff>
    </xdr:from>
    <xdr:ext cx="469744" cy="259045"/>
    <xdr:sp macro="" textlink="">
      <xdr:nvSpPr>
        <xdr:cNvPr id="87" name="テキスト ボックス 86"/>
        <xdr:cNvSpPr txBox="1"/>
      </xdr:nvSpPr>
      <xdr:spPr>
        <a:xfrm>
          <a:off x="1784427" y="621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165862</xdr:rowOff>
    </xdr:from>
    <xdr:to>
      <xdr:col>1</xdr:col>
      <xdr:colOff>485775</xdr:colOff>
      <xdr:row>35</xdr:row>
      <xdr:rowOff>96012</xdr:rowOff>
    </xdr:to>
    <xdr:sp macro="" textlink="">
      <xdr:nvSpPr>
        <xdr:cNvPr id="88" name="円/楕円 87"/>
        <xdr:cNvSpPr/>
      </xdr:nvSpPr>
      <xdr:spPr>
        <a:xfrm>
          <a:off x="1079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87139</xdr:rowOff>
    </xdr:from>
    <xdr:ext cx="469744" cy="259045"/>
    <xdr:sp macro="" textlink="">
      <xdr:nvSpPr>
        <xdr:cNvPr id="89" name="テキスト ボックス 88"/>
        <xdr:cNvSpPr txBox="1"/>
      </xdr:nvSpPr>
      <xdr:spPr>
        <a:xfrm>
          <a:off x="895427"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79632</xdr:rowOff>
    </xdr:from>
    <xdr:to>
      <xdr:col>6</xdr:col>
      <xdr:colOff>511175</xdr:colOff>
      <xdr:row>58</xdr:row>
      <xdr:rowOff>4323</xdr:rowOff>
    </xdr:to>
    <xdr:cxnSp macro="">
      <xdr:nvCxnSpPr>
        <xdr:cNvPr id="119" name="直線コネクタ 118"/>
        <xdr:cNvCxnSpPr/>
      </xdr:nvCxnSpPr>
      <xdr:spPr>
        <a:xfrm flipV="1">
          <a:off x="3797300" y="9337932"/>
          <a:ext cx="838200" cy="6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57198</xdr:rowOff>
    </xdr:from>
    <xdr:to>
      <xdr:col>5</xdr:col>
      <xdr:colOff>358775</xdr:colOff>
      <xdr:row>58</xdr:row>
      <xdr:rowOff>4323</xdr:rowOff>
    </xdr:to>
    <xdr:cxnSp macro="">
      <xdr:nvCxnSpPr>
        <xdr:cNvPr id="122" name="直線コネクタ 121"/>
        <xdr:cNvCxnSpPr/>
      </xdr:nvCxnSpPr>
      <xdr:spPr>
        <a:xfrm>
          <a:off x="2908300" y="9829848"/>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57198</xdr:rowOff>
    </xdr:from>
    <xdr:to>
      <xdr:col>4</xdr:col>
      <xdr:colOff>155575</xdr:colOff>
      <xdr:row>58</xdr:row>
      <xdr:rowOff>117350</xdr:rowOff>
    </xdr:to>
    <xdr:cxnSp macro="">
      <xdr:nvCxnSpPr>
        <xdr:cNvPr id="125" name="直線コネクタ 124"/>
        <xdr:cNvCxnSpPr/>
      </xdr:nvCxnSpPr>
      <xdr:spPr>
        <a:xfrm flipV="1">
          <a:off x="2019300" y="9829848"/>
          <a:ext cx="889000" cy="23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117350</xdr:rowOff>
    </xdr:from>
    <xdr:to>
      <xdr:col>2</xdr:col>
      <xdr:colOff>638175</xdr:colOff>
      <xdr:row>58</xdr:row>
      <xdr:rowOff>151686</xdr:rowOff>
    </xdr:to>
    <xdr:cxnSp macro="">
      <xdr:nvCxnSpPr>
        <xdr:cNvPr id="128" name="直線コネクタ 127"/>
        <xdr:cNvCxnSpPr/>
      </xdr:nvCxnSpPr>
      <xdr:spPr>
        <a:xfrm flipV="1">
          <a:off x="1130300" y="10061450"/>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28832</xdr:rowOff>
    </xdr:from>
    <xdr:to>
      <xdr:col>6</xdr:col>
      <xdr:colOff>561975</xdr:colOff>
      <xdr:row>54</xdr:row>
      <xdr:rowOff>130432</xdr:rowOff>
    </xdr:to>
    <xdr:sp macro="" textlink="">
      <xdr:nvSpPr>
        <xdr:cNvPr id="138" name="円/楕円 137"/>
        <xdr:cNvSpPr/>
      </xdr:nvSpPr>
      <xdr:spPr>
        <a:xfrm>
          <a:off x="4584700" y="92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51709</xdr:rowOff>
    </xdr:from>
    <xdr:ext cx="599010" cy="259045"/>
    <xdr:sp macro="" textlink="">
      <xdr:nvSpPr>
        <xdr:cNvPr id="139" name="総務費該当値テキスト"/>
        <xdr:cNvSpPr txBox="1"/>
      </xdr:nvSpPr>
      <xdr:spPr>
        <a:xfrm>
          <a:off x="4686300" y="913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124973</xdr:rowOff>
    </xdr:from>
    <xdr:to>
      <xdr:col>5</xdr:col>
      <xdr:colOff>409575</xdr:colOff>
      <xdr:row>58</xdr:row>
      <xdr:rowOff>55123</xdr:rowOff>
    </xdr:to>
    <xdr:sp macro="" textlink="">
      <xdr:nvSpPr>
        <xdr:cNvPr id="140" name="円/楕円 139"/>
        <xdr:cNvSpPr/>
      </xdr:nvSpPr>
      <xdr:spPr>
        <a:xfrm>
          <a:off x="3746500" y="989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71650</xdr:rowOff>
    </xdr:from>
    <xdr:ext cx="534377" cy="259045"/>
    <xdr:sp macro="" textlink="">
      <xdr:nvSpPr>
        <xdr:cNvPr id="141" name="テキスト ボックス 140"/>
        <xdr:cNvSpPr txBox="1"/>
      </xdr:nvSpPr>
      <xdr:spPr>
        <a:xfrm>
          <a:off x="3530111" y="96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6398</xdr:rowOff>
    </xdr:from>
    <xdr:to>
      <xdr:col>4</xdr:col>
      <xdr:colOff>206375</xdr:colOff>
      <xdr:row>57</xdr:row>
      <xdr:rowOff>107998</xdr:rowOff>
    </xdr:to>
    <xdr:sp macro="" textlink="">
      <xdr:nvSpPr>
        <xdr:cNvPr id="142" name="円/楕円 141"/>
        <xdr:cNvSpPr/>
      </xdr:nvSpPr>
      <xdr:spPr>
        <a:xfrm>
          <a:off x="2857500" y="97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124525</xdr:rowOff>
    </xdr:from>
    <xdr:ext cx="534377" cy="259045"/>
    <xdr:sp macro="" textlink="">
      <xdr:nvSpPr>
        <xdr:cNvPr id="143" name="テキスト ボックス 142"/>
        <xdr:cNvSpPr txBox="1"/>
      </xdr:nvSpPr>
      <xdr:spPr>
        <a:xfrm>
          <a:off x="2641111" y="95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66550</xdr:rowOff>
    </xdr:from>
    <xdr:to>
      <xdr:col>3</xdr:col>
      <xdr:colOff>3175</xdr:colOff>
      <xdr:row>58</xdr:row>
      <xdr:rowOff>168150</xdr:rowOff>
    </xdr:to>
    <xdr:sp macro="" textlink="">
      <xdr:nvSpPr>
        <xdr:cNvPr id="144" name="円/楕円 143"/>
        <xdr:cNvSpPr/>
      </xdr:nvSpPr>
      <xdr:spPr>
        <a:xfrm>
          <a:off x="1968500" y="10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159277</xdr:rowOff>
    </xdr:from>
    <xdr:ext cx="534377" cy="259045"/>
    <xdr:sp macro="" textlink="">
      <xdr:nvSpPr>
        <xdr:cNvPr id="145" name="テキスト ボックス 144"/>
        <xdr:cNvSpPr txBox="1"/>
      </xdr:nvSpPr>
      <xdr:spPr>
        <a:xfrm>
          <a:off x="1752111" y="101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100886</xdr:rowOff>
    </xdr:from>
    <xdr:to>
      <xdr:col>1</xdr:col>
      <xdr:colOff>485775</xdr:colOff>
      <xdr:row>59</xdr:row>
      <xdr:rowOff>31036</xdr:rowOff>
    </xdr:to>
    <xdr:sp macro="" textlink="">
      <xdr:nvSpPr>
        <xdr:cNvPr id="146" name="円/楕円 145"/>
        <xdr:cNvSpPr/>
      </xdr:nvSpPr>
      <xdr:spPr>
        <a:xfrm>
          <a:off x="1079500" y="100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22163</xdr:rowOff>
    </xdr:from>
    <xdr:ext cx="534377" cy="259045"/>
    <xdr:sp macro="" textlink="">
      <xdr:nvSpPr>
        <xdr:cNvPr id="147" name="テキスト ボックス 146"/>
        <xdr:cNvSpPr txBox="1"/>
      </xdr:nvSpPr>
      <xdr:spPr>
        <a:xfrm>
          <a:off x="863111" y="10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158238</xdr:rowOff>
    </xdr:from>
    <xdr:to>
      <xdr:col>6</xdr:col>
      <xdr:colOff>511175</xdr:colOff>
      <xdr:row>77</xdr:row>
      <xdr:rowOff>83703</xdr:rowOff>
    </xdr:to>
    <xdr:cxnSp macro="">
      <xdr:nvCxnSpPr>
        <xdr:cNvPr id="179" name="直線コネクタ 178"/>
        <xdr:cNvCxnSpPr/>
      </xdr:nvCxnSpPr>
      <xdr:spPr>
        <a:xfrm flipV="1">
          <a:off x="3797300" y="13188438"/>
          <a:ext cx="838200" cy="9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83703</xdr:rowOff>
    </xdr:from>
    <xdr:to>
      <xdr:col>5</xdr:col>
      <xdr:colOff>358775</xdr:colOff>
      <xdr:row>77</xdr:row>
      <xdr:rowOff>106727</xdr:rowOff>
    </xdr:to>
    <xdr:cxnSp macro="">
      <xdr:nvCxnSpPr>
        <xdr:cNvPr id="182" name="直線コネクタ 181"/>
        <xdr:cNvCxnSpPr/>
      </xdr:nvCxnSpPr>
      <xdr:spPr>
        <a:xfrm flipV="1">
          <a:off x="2908300" y="13285353"/>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106727</xdr:rowOff>
    </xdr:from>
    <xdr:to>
      <xdr:col>4</xdr:col>
      <xdr:colOff>155575</xdr:colOff>
      <xdr:row>77</xdr:row>
      <xdr:rowOff>109939</xdr:rowOff>
    </xdr:to>
    <xdr:cxnSp macro="">
      <xdr:nvCxnSpPr>
        <xdr:cNvPr id="185" name="直線コネクタ 184"/>
        <xdr:cNvCxnSpPr/>
      </xdr:nvCxnSpPr>
      <xdr:spPr>
        <a:xfrm flipV="1">
          <a:off x="2019300" y="13308377"/>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18476</xdr:rowOff>
    </xdr:from>
    <xdr:to>
      <xdr:col>2</xdr:col>
      <xdr:colOff>638175</xdr:colOff>
      <xdr:row>77</xdr:row>
      <xdr:rowOff>109939</xdr:rowOff>
    </xdr:to>
    <xdr:cxnSp macro="">
      <xdr:nvCxnSpPr>
        <xdr:cNvPr id="188" name="直線コネクタ 187"/>
        <xdr:cNvCxnSpPr/>
      </xdr:nvCxnSpPr>
      <xdr:spPr>
        <a:xfrm>
          <a:off x="1130300" y="13220126"/>
          <a:ext cx="889000" cy="9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107438</xdr:rowOff>
    </xdr:from>
    <xdr:to>
      <xdr:col>6</xdr:col>
      <xdr:colOff>561975</xdr:colOff>
      <xdr:row>77</xdr:row>
      <xdr:rowOff>37588</xdr:rowOff>
    </xdr:to>
    <xdr:sp macro="" textlink="">
      <xdr:nvSpPr>
        <xdr:cNvPr id="198" name="円/楕円 197"/>
        <xdr:cNvSpPr/>
      </xdr:nvSpPr>
      <xdr:spPr>
        <a:xfrm>
          <a:off x="4584700" y="1313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85865</xdr:rowOff>
    </xdr:from>
    <xdr:ext cx="599010" cy="259045"/>
    <xdr:sp macro="" textlink="">
      <xdr:nvSpPr>
        <xdr:cNvPr id="199" name="民生費該当値テキスト"/>
        <xdr:cNvSpPr txBox="1"/>
      </xdr:nvSpPr>
      <xdr:spPr>
        <a:xfrm>
          <a:off x="4686300" y="1311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131,797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32903</xdr:rowOff>
    </xdr:from>
    <xdr:to>
      <xdr:col>5</xdr:col>
      <xdr:colOff>409575</xdr:colOff>
      <xdr:row>77</xdr:row>
      <xdr:rowOff>134503</xdr:rowOff>
    </xdr:to>
    <xdr:sp macro="" textlink="">
      <xdr:nvSpPr>
        <xdr:cNvPr id="200" name="円/楕円 199"/>
        <xdr:cNvSpPr/>
      </xdr:nvSpPr>
      <xdr:spPr>
        <a:xfrm>
          <a:off x="3746500" y="132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125630</xdr:rowOff>
    </xdr:from>
    <xdr:ext cx="599010" cy="259045"/>
    <xdr:sp macro="" textlink="">
      <xdr:nvSpPr>
        <xdr:cNvPr id="201" name="テキスト ボックス 200"/>
        <xdr:cNvSpPr txBox="1"/>
      </xdr:nvSpPr>
      <xdr:spPr>
        <a:xfrm>
          <a:off x="3497794" y="1332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55927</xdr:rowOff>
    </xdr:from>
    <xdr:to>
      <xdr:col>4</xdr:col>
      <xdr:colOff>206375</xdr:colOff>
      <xdr:row>77</xdr:row>
      <xdr:rowOff>157527</xdr:rowOff>
    </xdr:to>
    <xdr:sp macro="" textlink="">
      <xdr:nvSpPr>
        <xdr:cNvPr id="202" name="円/楕円 201"/>
        <xdr:cNvSpPr/>
      </xdr:nvSpPr>
      <xdr:spPr>
        <a:xfrm>
          <a:off x="2857500" y="132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148654</xdr:rowOff>
    </xdr:from>
    <xdr:ext cx="599010" cy="259045"/>
    <xdr:sp macro="" textlink="">
      <xdr:nvSpPr>
        <xdr:cNvPr id="203" name="テキスト ボックス 202"/>
        <xdr:cNvSpPr txBox="1"/>
      </xdr:nvSpPr>
      <xdr:spPr>
        <a:xfrm>
          <a:off x="2608794" y="1335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59139</xdr:rowOff>
    </xdr:from>
    <xdr:to>
      <xdr:col>3</xdr:col>
      <xdr:colOff>3175</xdr:colOff>
      <xdr:row>77</xdr:row>
      <xdr:rowOff>160739</xdr:rowOff>
    </xdr:to>
    <xdr:sp macro="" textlink="">
      <xdr:nvSpPr>
        <xdr:cNvPr id="204" name="円/楕円 203"/>
        <xdr:cNvSpPr/>
      </xdr:nvSpPr>
      <xdr:spPr>
        <a:xfrm>
          <a:off x="1968500" y="132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151866</xdr:rowOff>
    </xdr:from>
    <xdr:ext cx="599010" cy="259045"/>
    <xdr:sp macro="" textlink="">
      <xdr:nvSpPr>
        <xdr:cNvPr id="205" name="テキスト ボックス 204"/>
        <xdr:cNvSpPr txBox="1"/>
      </xdr:nvSpPr>
      <xdr:spPr>
        <a:xfrm>
          <a:off x="1719794" y="133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139126</xdr:rowOff>
    </xdr:from>
    <xdr:to>
      <xdr:col>1</xdr:col>
      <xdr:colOff>485775</xdr:colOff>
      <xdr:row>77</xdr:row>
      <xdr:rowOff>69276</xdr:rowOff>
    </xdr:to>
    <xdr:sp macro="" textlink="">
      <xdr:nvSpPr>
        <xdr:cNvPr id="206" name="円/楕円 205"/>
        <xdr:cNvSpPr/>
      </xdr:nvSpPr>
      <xdr:spPr>
        <a:xfrm>
          <a:off x="1079500" y="1316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60403</xdr:rowOff>
    </xdr:from>
    <xdr:ext cx="599010" cy="259045"/>
    <xdr:sp macro="" textlink="">
      <xdr:nvSpPr>
        <xdr:cNvPr id="207" name="テキスト ボックス 206"/>
        <xdr:cNvSpPr txBox="1"/>
      </xdr:nvSpPr>
      <xdr:spPr>
        <a:xfrm>
          <a:off x="830794" y="132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50988</xdr:rowOff>
    </xdr:from>
    <xdr:to>
      <xdr:col>6</xdr:col>
      <xdr:colOff>511175</xdr:colOff>
      <xdr:row>98</xdr:row>
      <xdr:rowOff>92903</xdr:rowOff>
    </xdr:to>
    <xdr:cxnSp macro="">
      <xdr:nvCxnSpPr>
        <xdr:cNvPr id="239" name="直線コネクタ 238"/>
        <xdr:cNvCxnSpPr/>
      </xdr:nvCxnSpPr>
      <xdr:spPr>
        <a:xfrm flipV="1">
          <a:off x="3797300" y="16853088"/>
          <a:ext cx="8382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63266</xdr:rowOff>
    </xdr:from>
    <xdr:to>
      <xdr:col>5</xdr:col>
      <xdr:colOff>358775</xdr:colOff>
      <xdr:row>98</xdr:row>
      <xdr:rowOff>92903</xdr:rowOff>
    </xdr:to>
    <xdr:cxnSp macro="">
      <xdr:nvCxnSpPr>
        <xdr:cNvPr id="242" name="直線コネクタ 241"/>
        <xdr:cNvCxnSpPr/>
      </xdr:nvCxnSpPr>
      <xdr:spPr>
        <a:xfrm>
          <a:off x="2908300" y="16865366"/>
          <a:ext cx="8890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152453</xdr:rowOff>
    </xdr:from>
    <xdr:to>
      <xdr:col>4</xdr:col>
      <xdr:colOff>155575</xdr:colOff>
      <xdr:row>98</xdr:row>
      <xdr:rowOff>63266</xdr:rowOff>
    </xdr:to>
    <xdr:cxnSp macro="">
      <xdr:nvCxnSpPr>
        <xdr:cNvPr id="245" name="直線コネクタ 244"/>
        <xdr:cNvCxnSpPr/>
      </xdr:nvCxnSpPr>
      <xdr:spPr>
        <a:xfrm>
          <a:off x="2019300" y="16783103"/>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152453</xdr:rowOff>
    </xdr:from>
    <xdr:to>
      <xdr:col>2</xdr:col>
      <xdr:colOff>638175</xdr:colOff>
      <xdr:row>98</xdr:row>
      <xdr:rowOff>29662</xdr:rowOff>
    </xdr:to>
    <xdr:cxnSp macro="">
      <xdr:nvCxnSpPr>
        <xdr:cNvPr id="248" name="直線コネクタ 247"/>
        <xdr:cNvCxnSpPr/>
      </xdr:nvCxnSpPr>
      <xdr:spPr>
        <a:xfrm flipV="1">
          <a:off x="1130300" y="16783103"/>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188</xdr:rowOff>
    </xdr:from>
    <xdr:to>
      <xdr:col>6</xdr:col>
      <xdr:colOff>561975</xdr:colOff>
      <xdr:row>98</xdr:row>
      <xdr:rowOff>101788</xdr:rowOff>
    </xdr:to>
    <xdr:sp macro="" textlink="">
      <xdr:nvSpPr>
        <xdr:cNvPr id="258" name="円/楕円 257"/>
        <xdr:cNvSpPr/>
      </xdr:nvSpPr>
      <xdr:spPr>
        <a:xfrm>
          <a:off x="4584700" y="168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150065</xdr:rowOff>
    </xdr:from>
    <xdr:ext cx="534377" cy="259045"/>
    <xdr:sp macro="" textlink="">
      <xdr:nvSpPr>
        <xdr:cNvPr id="259" name="衛生費該当値テキスト"/>
        <xdr:cNvSpPr txBox="1"/>
      </xdr:nvSpPr>
      <xdr:spPr>
        <a:xfrm>
          <a:off x="4686300" y="1678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33,433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42103</xdr:rowOff>
    </xdr:from>
    <xdr:to>
      <xdr:col>5</xdr:col>
      <xdr:colOff>409575</xdr:colOff>
      <xdr:row>98</xdr:row>
      <xdr:rowOff>143703</xdr:rowOff>
    </xdr:to>
    <xdr:sp macro="" textlink="">
      <xdr:nvSpPr>
        <xdr:cNvPr id="260" name="円/楕円 259"/>
        <xdr:cNvSpPr/>
      </xdr:nvSpPr>
      <xdr:spPr>
        <a:xfrm>
          <a:off x="3746500" y="16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134830</xdr:rowOff>
    </xdr:from>
    <xdr:ext cx="534377" cy="259045"/>
    <xdr:sp macro="" textlink="">
      <xdr:nvSpPr>
        <xdr:cNvPr id="261" name="テキスト ボックス 260"/>
        <xdr:cNvSpPr txBox="1"/>
      </xdr:nvSpPr>
      <xdr:spPr>
        <a:xfrm>
          <a:off x="3530111" y="169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12466</xdr:rowOff>
    </xdr:from>
    <xdr:to>
      <xdr:col>4</xdr:col>
      <xdr:colOff>206375</xdr:colOff>
      <xdr:row>98</xdr:row>
      <xdr:rowOff>114066</xdr:rowOff>
    </xdr:to>
    <xdr:sp macro="" textlink="">
      <xdr:nvSpPr>
        <xdr:cNvPr id="262" name="円/楕円 261"/>
        <xdr:cNvSpPr/>
      </xdr:nvSpPr>
      <xdr:spPr>
        <a:xfrm>
          <a:off x="2857500" y="168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105193</xdr:rowOff>
    </xdr:from>
    <xdr:ext cx="534377" cy="259045"/>
    <xdr:sp macro="" textlink="">
      <xdr:nvSpPr>
        <xdr:cNvPr id="263" name="テキスト ボックス 262"/>
        <xdr:cNvSpPr txBox="1"/>
      </xdr:nvSpPr>
      <xdr:spPr>
        <a:xfrm>
          <a:off x="2641111"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101653</xdr:rowOff>
    </xdr:from>
    <xdr:to>
      <xdr:col>3</xdr:col>
      <xdr:colOff>3175</xdr:colOff>
      <xdr:row>98</xdr:row>
      <xdr:rowOff>31803</xdr:rowOff>
    </xdr:to>
    <xdr:sp macro="" textlink="">
      <xdr:nvSpPr>
        <xdr:cNvPr id="264" name="円/楕円 263"/>
        <xdr:cNvSpPr/>
      </xdr:nvSpPr>
      <xdr:spPr>
        <a:xfrm>
          <a:off x="1968500" y="167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22930</xdr:rowOff>
    </xdr:from>
    <xdr:ext cx="534377" cy="259045"/>
    <xdr:sp macro="" textlink="">
      <xdr:nvSpPr>
        <xdr:cNvPr id="265" name="テキスト ボックス 264"/>
        <xdr:cNvSpPr txBox="1"/>
      </xdr:nvSpPr>
      <xdr:spPr>
        <a:xfrm>
          <a:off x="1752111" y="1682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150312</xdr:rowOff>
    </xdr:from>
    <xdr:to>
      <xdr:col>1</xdr:col>
      <xdr:colOff>485775</xdr:colOff>
      <xdr:row>98</xdr:row>
      <xdr:rowOff>80462</xdr:rowOff>
    </xdr:to>
    <xdr:sp macro="" textlink="">
      <xdr:nvSpPr>
        <xdr:cNvPr id="266" name="円/楕円 265"/>
        <xdr:cNvSpPr/>
      </xdr:nvSpPr>
      <xdr:spPr>
        <a:xfrm>
          <a:off x="1079500" y="167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71589</xdr:rowOff>
    </xdr:from>
    <xdr:ext cx="534377" cy="259045"/>
    <xdr:sp macro="" textlink="">
      <xdr:nvSpPr>
        <xdr:cNvPr id="267" name="テキスト ボックス 266"/>
        <xdr:cNvSpPr txBox="1"/>
      </xdr:nvSpPr>
      <xdr:spPr>
        <a:xfrm>
          <a:off x="863111" y="168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43307</xdr:rowOff>
    </xdr:from>
    <xdr:to>
      <xdr:col>15</xdr:col>
      <xdr:colOff>180975</xdr:colOff>
      <xdr:row>39</xdr:row>
      <xdr:rowOff>44450</xdr:rowOff>
    </xdr:to>
    <xdr:cxnSp macro="">
      <xdr:nvCxnSpPr>
        <xdr:cNvPr id="296" name="直線コネクタ 295"/>
        <xdr:cNvCxnSpPr/>
      </xdr:nvCxnSpPr>
      <xdr:spPr>
        <a:xfrm>
          <a:off x="9639300" y="67298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42735</xdr:rowOff>
    </xdr:from>
    <xdr:to>
      <xdr:col>14</xdr:col>
      <xdr:colOff>28575</xdr:colOff>
      <xdr:row>39</xdr:row>
      <xdr:rowOff>43307</xdr:rowOff>
    </xdr:to>
    <xdr:cxnSp macro="">
      <xdr:nvCxnSpPr>
        <xdr:cNvPr id="299" name="直線コネクタ 298"/>
        <xdr:cNvCxnSpPr/>
      </xdr:nvCxnSpPr>
      <xdr:spPr>
        <a:xfrm>
          <a:off x="8750300" y="672928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30924</xdr:rowOff>
    </xdr:from>
    <xdr:to>
      <xdr:col>12</xdr:col>
      <xdr:colOff>511175</xdr:colOff>
      <xdr:row>39</xdr:row>
      <xdr:rowOff>42735</xdr:rowOff>
    </xdr:to>
    <xdr:cxnSp macro="">
      <xdr:nvCxnSpPr>
        <xdr:cNvPr id="302" name="直線コネクタ 301"/>
        <xdr:cNvCxnSpPr/>
      </xdr:nvCxnSpPr>
      <xdr:spPr>
        <a:xfrm>
          <a:off x="7861300" y="6374574"/>
          <a:ext cx="889000" cy="35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30924</xdr:rowOff>
    </xdr:from>
    <xdr:to>
      <xdr:col>11</xdr:col>
      <xdr:colOff>307975</xdr:colOff>
      <xdr:row>38</xdr:row>
      <xdr:rowOff>137795</xdr:rowOff>
    </xdr:to>
    <xdr:cxnSp macro="">
      <xdr:nvCxnSpPr>
        <xdr:cNvPr id="305" name="直線コネクタ 304"/>
        <xdr:cNvCxnSpPr/>
      </xdr:nvCxnSpPr>
      <xdr:spPr>
        <a:xfrm flipV="1">
          <a:off x="6972300" y="6374574"/>
          <a:ext cx="889000" cy="2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5" name="円/楕円 31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163957</xdr:rowOff>
    </xdr:from>
    <xdr:to>
      <xdr:col>14</xdr:col>
      <xdr:colOff>79375</xdr:colOff>
      <xdr:row>39</xdr:row>
      <xdr:rowOff>94107</xdr:rowOff>
    </xdr:to>
    <xdr:sp macro="" textlink="">
      <xdr:nvSpPr>
        <xdr:cNvPr id="317" name="円/楕円 316"/>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85234</xdr:rowOff>
    </xdr:from>
    <xdr:ext cx="249299" cy="259045"/>
    <xdr:sp macro="" textlink="">
      <xdr:nvSpPr>
        <xdr:cNvPr id="318" name="テキスト ボックス 317"/>
        <xdr:cNvSpPr txBox="1"/>
      </xdr:nvSpPr>
      <xdr:spPr>
        <a:xfrm>
          <a:off x="9514649"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163385</xdr:rowOff>
    </xdr:from>
    <xdr:to>
      <xdr:col>12</xdr:col>
      <xdr:colOff>561975</xdr:colOff>
      <xdr:row>39</xdr:row>
      <xdr:rowOff>93535</xdr:rowOff>
    </xdr:to>
    <xdr:sp macro="" textlink="">
      <xdr:nvSpPr>
        <xdr:cNvPr id="319" name="円/楕円 318"/>
        <xdr:cNvSpPr/>
      </xdr:nvSpPr>
      <xdr:spPr>
        <a:xfrm>
          <a:off x="8699500" y="66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84662</xdr:rowOff>
    </xdr:from>
    <xdr:ext cx="249299" cy="259045"/>
    <xdr:sp macro="" textlink="">
      <xdr:nvSpPr>
        <xdr:cNvPr id="320" name="テキスト ボックス 319"/>
        <xdr:cNvSpPr txBox="1"/>
      </xdr:nvSpPr>
      <xdr:spPr>
        <a:xfrm>
          <a:off x="8625649" y="677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151574</xdr:rowOff>
    </xdr:from>
    <xdr:to>
      <xdr:col>11</xdr:col>
      <xdr:colOff>358775</xdr:colOff>
      <xdr:row>37</xdr:row>
      <xdr:rowOff>81724</xdr:rowOff>
    </xdr:to>
    <xdr:sp macro="" textlink="">
      <xdr:nvSpPr>
        <xdr:cNvPr id="321" name="円/楕円 320"/>
        <xdr:cNvSpPr/>
      </xdr:nvSpPr>
      <xdr:spPr>
        <a:xfrm>
          <a:off x="7810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72851</xdr:rowOff>
    </xdr:from>
    <xdr:ext cx="469744" cy="259045"/>
    <xdr:sp macro="" textlink="">
      <xdr:nvSpPr>
        <xdr:cNvPr id="322" name="テキスト ボックス 321"/>
        <xdr:cNvSpPr txBox="1"/>
      </xdr:nvSpPr>
      <xdr:spPr>
        <a:xfrm>
          <a:off x="7626427" y="64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86995</xdr:rowOff>
    </xdr:from>
    <xdr:to>
      <xdr:col>10</xdr:col>
      <xdr:colOff>155575</xdr:colOff>
      <xdr:row>39</xdr:row>
      <xdr:rowOff>17145</xdr:rowOff>
    </xdr:to>
    <xdr:sp macro="" textlink="">
      <xdr:nvSpPr>
        <xdr:cNvPr id="323" name="円/楕円 322"/>
        <xdr:cNvSpPr/>
      </xdr:nvSpPr>
      <xdr:spPr>
        <a:xfrm>
          <a:off x="692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8272</xdr:rowOff>
    </xdr:from>
    <xdr:ext cx="378565" cy="259045"/>
    <xdr:sp macro="" textlink="">
      <xdr:nvSpPr>
        <xdr:cNvPr id="324" name="テキスト ボックス 323"/>
        <xdr:cNvSpPr txBox="1"/>
      </xdr:nvSpPr>
      <xdr:spPr>
        <a:xfrm>
          <a:off x="6783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97142</xdr:rowOff>
    </xdr:from>
    <xdr:to>
      <xdr:col>15</xdr:col>
      <xdr:colOff>180975</xdr:colOff>
      <xdr:row>57</xdr:row>
      <xdr:rowOff>5105</xdr:rowOff>
    </xdr:to>
    <xdr:cxnSp macro="">
      <xdr:nvCxnSpPr>
        <xdr:cNvPr id="353" name="直線コネクタ 352"/>
        <xdr:cNvCxnSpPr/>
      </xdr:nvCxnSpPr>
      <xdr:spPr>
        <a:xfrm flipV="1">
          <a:off x="9639300" y="9698342"/>
          <a:ext cx="838200" cy="7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5105</xdr:rowOff>
    </xdr:from>
    <xdr:to>
      <xdr:col>14</xdr:col>
      <xdr:colOff>28575</xdr:colOff>
      <xdr:row>57</xdr:row>
      <xdr:rowOff>71806</xdr:rowOff>
    </xdr:to>
    <xdr:cxnSp macro="">
      <xdr:nvCxnSpPr>
        <xdr:cNvPr id="356" name="直線コネクタ 355"/>
        <xdr:cNvCxnSpPr/>
      </xdr:nvCxnSpPr>
      <xdr:spPr>
        <a:xfrm flipV="1">
          <a:off x="8750300" y="9777755"/>
          <a:ext cx="889000" cy="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69571</xdr:rowOff>
    </xdr:from>
    <xdr:to>
      <xdr:col>12</xdr:col>
      <xdr:colOff>511175</xdr:colOff>
      <xdr:row>57</xdr:row>
      <xdr:rowOff>71806</xdr:rowOff>
    </xdr:to>
    <xdr:cxnSp macro="">
      <xdr:nvCxnSpPr>
        <xdr:cNvPr id="359" name="直線コネクタ 358"/>
        <xdr:cNvCxnSpPr/>
      </xdr:nvCxnSpPr>
      <xdr:spPr>
        <a:xfrm>
          <a:off x="7861300" y="9842221"/>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33655</xdr:rowOff>
    </xdr:from>
    <xdr:to>
      <xdr:col>11</xdr:col>
      <xdr:colOff>307975</xdr:colOff>
      <xdr:row>57</xdr:row>
      <xdr:rowOff>69571</xdr:rowOff>
    </xdr:to>
    <xdr:cxnSp macro="">
      <xdr:nvCxnSpPr>
        <xdr:cNvPr id="362" name="直線コネクタ 361"/>
        <xdr:cNvCxnSpPr/>
      </xdr:nvCxnSpPr>
      <xdr:spPr>
        <a:xfrm>
          <a:off x="6972300" y="9806305"/>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46342</xdr:rowOff>
    </xdr:from>
    <xdr:to>
      <xdr:col>15</xdr:col>
      <xdr:colOff>231775</xdr:colOff>
      <xdr:row>56</xdr:row>
      <xdr:rowOff>147942</xdr:rowOff>
    </xdr:to>
    <xdr:sp macro="" textlink="">
      <xdr:nvSpPr>
        <xdr:cNvPr id="372" name="円/楕円 371"/>
        <xdr:cNvSpPr/>
      </xdr:nvSpPr>
      <xdr:spPr>
        <a:xfrm>
          <a:off x="10426700" y="96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69219</xdr:rowOff>
    </xdr:from>
    <xdr:ext cx="534377" cy="259045"/>
    <xdr:sp macro="" textlink="">
      <xdr:nvSpPr>
        <xdr:cNvPr id="373" name="農林水産業費該当値テキスト"/>
        <xdr:cNvSpPr txBox="1"/>
      </xdr:nvSpPr>
      <xdr:spPr>
        <a:xfrm>
          <a:off x="10528300" y="9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125755</xdr:rowOff>
    </xdr:from>
    <xdr:to>
      <xdr:col>14</xdr:col>
      <xdr:colOff>79375</xdr:colOff>
      <xdr:row>57</xdr:row>
      <xdr:rowOff>55905</xdr:rowOff>
    </xdr:to>
    <xdr:sp macro="" textlink="">
      <xdr:nvSpPr>
        <xdr:cNvPr id="374" name="円/楕円 373"/>
        <xdr:cNvSpPr/>
      </xdr:nvSpPr>
      <xdr:spPr>
        <a:xfrm>
          <a:off x="9588500" y="97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72432</xdr:rowOff>
    </xdr:from>
    <xdr:ext cx="534377" cy="259045"/>
    <xdr:sp macro="" textlink="">
      <xdr:nvSpPr>
        <xdr:cNvPr id="375" name="テキスト ボックス 374"/>
        <xdr:cNvSpPr txBox="1"/>
      </xdr:nvSpPr>
      <xdr:spPr>
        <a:xfrm>
          <a:off x="9372111" y="95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21006</xdr:rowOff>
    </xdr:from>
    <xdr:to>
      <xdr:col>12</xdr:col>
      <xdr:colOff>561975</xdr:colOff>
      <xdr:row>57</xdr:row>
      <xdr:rowOff>122606</xdr:rowOff>
    </xdr:to>
    <xdr:sp macro="" textlink="">
      <xdr:nvSpPr>
        <xdr:cNvPr id="376" name="円/楕円 375"/>
        <xdr:cNvSpPr/>
      </xdr:nvSpPr>
      <xdr:spPr>
        <a:xfrm>
          <a:off x="8699500" y="97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113733</xdr:rowOff>
    </xdr:from>
    <xdr:ext cx="534377" cy="259045"/>
    <xdr:sp macro="" textlink="">
      <xdr:nvSpPr>
        <xdr:cNvPr id="377" name="テキスト ボックス 376"/>
        <xdr:cNvSpPr txBox="1"/>
      </xdr:nvSpPr>
      <xdr:spPr>
        <a:xfrm>
          <a:off x="8483111" y="98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18771</xdr:rowOff>
    </xdr:from>
    <xdr:to>
      <xdr:col>11</xdr:col>
      <xdr:colOff>358775</xdr:colOff>
      <xdr:row>57</xdr:row>
      <xdr:rowOff>120371</xdr:rowOff>
    </xdr:to>
    <xdr:sp macro="" textlink="">
      <xdr:nvSpPr>
        <xdr:cNvPr id="378" name="円/楕円 377"/>
        <xdr:cNvSpPr/>
      </xdr:nvSpPr>
      <xdr:spPr>
        <a:xfrm>
          <a:off x="7810500" y="979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111498</xdr:rowOff>
    </xdr:from>
    <xdr:ext cx="534377" cy="259045"/>
    <xdr:sp macro="" textlink="">
      <xdr:nvSpPr>
        <xdr:cNvPr id="379" name="テキスト ボックス 378"/>
        <xdr:cNvSpPr txBox="1"/>
      </xdr:nvSpPr>
      <xdr:spPr>
        <a:xfrm>
          <a:off x="7594111" y="988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154305</xdr:rowOff>
    </xdr:from>
    <xdr:to>
      <xdr:col>10</xdr:col>
      <xdr:colOff>155575</xdr:colOff>
      <xdr:row>57</xdr:row>
      <xdr:rowOff>84455</xdr:rowOff>
    </xdr:to>
    <xdr:sp macro="" textlink="">
      <xdr:nvSpPr>
        <xdr:cNvPr id="380" name="円/楕円 379"/>
        <xdr:cNvSpPr/>
      </xdr:nvSpPr>
      <xdr:spPr>
        <a:xfrm>
          <a:off x="6921500" y="97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100982</xdr:rowOff>
    </xdr:from>
    <xdr:ext cx="534377" cy="259045"/>
    <xdr:sp macro="" textlink="">
      <xdr:nvSpPr>
        <xdr:cNvPr id="381" name="テキスト ボックス 380"/>
        <xdr:cNvSpPr txBox="1"/>
      </xdr:nvSpPr>
      <xdr:spPr>
        <a:xfrm>
          <a:off x="6705111" y="95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35192</xdr:rowOff>
    </xdr:from>
    <xdr:to>
      <xdr:col>15</xdr:col>
      <xdr:colOff>180975</xdr:colOff>
      <xdr:row>78</xdr:row>
      <xdr:rowOff>96380</xdr:rowOff>
    </xdr:to>
    <xdr:cxnSp macro="">
      <xdr:nvCxnSpPr>
        <xdr:cNvPr id="410" name="直線コネクタ 409"/>
        <xdr:cNvCxnSpPr/>
      </xdr:nvCxnSpPr>
      <xdr:spPr>
        <a:xfrm flipV="1">
          <a:off x="9639300" y="13408292"/>
          <a:ext cx="8382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96380</xdr:rowOff>
    </xdr:from>
    <xdr:to>
      <xdr:col>14</xdr:col>
      <xdr:colOff>28575</xdr:colOff>
      <xdr:row>78</xdr:row>
      <xdr:rowOff>110058</xdr:rowOff>
    </xdr:to>
    <xdr:cxnSp macro="">
      <xdr:nvCxnSpPr>
        <xdr:cNvPr id="413" name="直線コネクタ 412"/>
        <xdr:cNvCxnSpPr/>
      </xdr:nvCxnSpPr>
      <xdr:spPr>
        <a:xfrm flipV="1">
          <a:off x="8750300" y="13469480"/>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103581</xdr:rowOff>
    </xdr:from>
    <xdr:to>
      <xdr:col>12</xdr:col>
      <xdr:colOff>511175</xdr:colOff>
      <xdr:row>78</xdr:row>
      <xdr:rowOff>110058</xdr:rowOff>
    </xdr:to>
    <xdr:cxnSp macro="">
      <xdr:nvCxnSpPr>
        <xdr:cNvPr id="416" name="直線コネクタ 415"/>
        <xdr:cNvCxnSpPr/>
      </xdr:nvCxnSpPr>
      <xdr:spPr>
        <a:xfrm>
          <a:off x="7861300" y="1347668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53480</xdr:rowOff>
    </xdr:from>
    <xdr:to>
      <xdr:col>11</xdr:col>
      <xdr:colOff>307975</xdr:colOff>
      <xdr:row>78</xdr:row>
      <xdr:rowOff>103581</xdr:rowOff>
    </xdr:to>
    <xdr:cxnSp macro="">
      <xdr:nvCxnSpPr>
        <xdr:cNvPr id="419" name="直線コネクタ 418"/>
        <xdr:cNvCxnSpPr/>
      </xdr:nvCxnSpPr>
      <xdr:spPr>
        <a:xfrm>
          <a:off x="6972300" y="13426580"/>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155842</xdr:rowOff>
    </xdr:from>
    <xdr:to>
      <xdr:col>15</xdr:col>
      <xdr:colOff>231775</xdr:colOff>
      <xdr:row>78</xdr:row>
      <xdr:rowOff>85992</xdr:rowOff>
    </xdr:to>
    <xdr:sp macro="" textlink="">
      <xdr:nvSpPr>
        <xdr:cNvPr id="429" name="円/楕円 428"/>
        <xdr:cNvSpPr/>
      </xdr:nvSpPr>
      <xdr:spPr>
        <a:xfrm>
          <a:off x="10426700" y="13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70769</xdr:rowOff>
    </xdr:from>
    <xdr:ext cx="469744" cy="259045"/>
    <xdr:sp macro="" textlink="">
      <xdr:nvSpPr>
        <xdr:cNvPr id="430" name="商工費該当値テキスト"/>
        <xdr:cNvSpPr txBox="1"/>
      </xdr:nvSpPr>
      <xdr:spPr>
        <a:xfrm>
          <a:off x="10528300" y="132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45580</xdr:rowOff>
    </xdr:from>
    <xdr:to>
      <xdr:col>14</xdr:col>
      <xdr:colOff>79375</xdr:colOff>
      <xdr:row>78</xdr:row>
      <xdr:rowOff>147180</xdr:rowOff>
    </xdr:to>
    <xdr:sp macro="" textlink="">
      <xdr:nvSpPr>
        <xdr:cNvPr id="431" name="円/楕円 430"/>
        <xdr:cNvSpPr/>
      </xdr:nvSpPr>
      <xdr:spPr>
        <a:xfrm>
          <a:off x="9588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138307</xdr:rowOff>
    </xdr:from>
    <xdr:ext cx="469744" cy="259045"/>
    <xdr:sp macro="" textlink="">
      <xdr:nvSpPr>
        <xdr:cNvPr id="432" name="テキスト ボックス 431"/>
        <xdr:cNvSpPr txBox="1"/>
      </xdr:nvSpPr>
      <xdr:spPr>
        <a:xfrm>
          <a:off x="9404427" y="135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59258</xdr:rowOff>
    </xdr:from>
    <xdr:to>
      <xdr:col>12</xdr:col>
      <xdr:colOff>561975</xdr:colOff>
      <xdr:row>78</xdr:row>
      <xdr:rowOff>160858</xdr:rowOff>
    </xdr:to>
    <xdr:sp macro="" textlink="">
      <xdr:nvSpPr>
        <xdr:cNvPr id="433" name="円/楕円 432"/>
        <xdr:cNvSpPr/>
      </xdr:nvSpPr>
      <xdr:spPr>
        <a:xfrm>
          <a:off x="8699500" y="134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151985</xdr:rowOff>
    </xdr:from>
    <xdr:ext cx="469744" cy="259045"/>
    <xdr:sp macro="" textlink="">
      <xdr:nvSpPr>
        <xdr:cNvPr id="434" name="テキスト ボックス 433"/>
        <xdr:cNvSpPr txBox="1"/>
      </xdr:nvSpPr>
      <xdr:spPr>
        <a:xfrm>
          <a:off x="8515427" y="1352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52781</xdr:rowOff>
    </xdr:from>
    <xdr:to>
      <xdr:col>11</xdr:col>
      <xdr:colOff>358775</xdr:colOff>
      <xdr:row>78</xdr:row>
      <xdr:rowOff>154381</xdr:rowOff>
    </xdr:to>
    <xdr:sp macro="" textlink="">
      <xdr:nvSpPr>
        <xdr:cNvPr id="435" name="円/楕円 434"/>
        <xdr:cNvSpPr/>
      </xdr:nvSpPr>
      <xdr:spPr>
        <a:xfrm>
          <a:off x="7810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145508</xdr:rowOff>
    </xdr:from>
    <xdr:ext cx="469744" cy="259045"/>
    <xdr:sp macro="" textlink="">
      <xdr:nvSpPr>
        <xdr:cNvPr id="436" name="テキスト ボックス 435"/>
        <xdr:cNvSpPr txBox="1"/>
      </xdr:nvSpPr>
      <xdr:spPr>
        <a:xfrm>
          <a:off x="7626427" y="1351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2680</xdr:rowOff>
    </xdr:from>
    <xdr:to>
      <xdr:col>10</xdr:col>
      <xdr:colOff>155575</xdr:colOff>
      <xdr:row>78</xdr:row>
      <xdr:rowOff>104280</xdr:rowOff>
    </xdr:to>
    <xdr:sp macro="" textlink="">
      <xdr:nvSpPr>
        <xdr:cNvPr id="437" name="円/楕円 436"/>
        <xdr:cNvSpPr/>
      </xdr:nvSpPr>
      <xdr:spPr>
        <a:xfrm>
          <a:off x="6921500" y="133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95407</xdr:rowOff>
    </xdr:from>
    <xdr:ext cx="469744" cy="259045"/>
    <xdr:sp macro="" textlink="">
      <xdr:nvSpPr>
        <xdr:cNvPr id="438" name="テキスト ボックス 437"/>
        <xdr:cNvSpPr txBox="1"/>
      </xdr:nvSpPr>
      <xdr:spPr>
        <a:xfrm>
          <a:off x="6737427" y="134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137567</xdr:rowOff>
    </xdr:from>
    <xdr:to>
      <xdr:col>15</xdr:col>
      <xdr:colOff>180975</xdr:colOff>
      <xdr:row>96</xdr:row>
      <xdr:rowOff>137954</xdr:rowOff>
    </xdr:to>
    <xdr:cxnSp macro="">
      <xdr:nvCxnSpPr>
        <xdr:cNvPr id="467" name="直線コネクタ 466"/>
        <xdr:cNvCxnSpPr/>
      </xdr:nvCxnSpPr>
      <xdr:spPr>
        <a:xfrm>
          <a:off x="9639300" y="16596767"/>
          <a:ext cx="838200" cy="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137567</xdr:rowOff>
    </xdr:from>
    <xdr:to>
      <xdr:col>14</xdr:col>
      <xdr:colOff>28575</xdr:colOff>
      <xdr:row>96</xdr:row>
      <xdr:rowOff>155839</xdr:rowOff>
    </xdr:to>
    <xdr:cxnSp macro="">
      <xdr:nvCxnSpPr>
        <xdr:cNvPr id="470" name="直線コネクタ 469"/>
        <xdr:cNvCxnSpPr/>
      </xdr:nvCxnSpPr>
      <xdr:spPr>
        <a:xfrm flipV="1">
          <a:off x="8750300" y="16596767"/>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155839</xdr:rowOff>
    </xdr:from>
    <xdr:to>
      <xdr:col>12</xdr:col>
      <xdr:colOff>511175</xdr:colOff>
      <xdr:row>97</xdr:row>
      <xdr:rowOff>70114</xdr:rowOff>
    </xdr:to>
    <xdr:cxnSp macro="">
      <xdr:nvCxnSpPr>
        <xdr:cNvPr id="473" name="直線コネクタ 472"/>
        <xdr:cNvCxnSpPr/>
      </xdr:nvCxnSpPr>
      <xdr:spPr>
        <a:xfrm flipV="1">
          <a:off x="7861300" y="1661503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145155</xdr:rowOff>
    </xdr:from>
    <xdr:to>
      <xdr:col>11</xdr:col>
      <xdr:colOff>307975</xdr:colOff>
      <xdr:row>97</xdr:row>
      <xdr:rowOff>70114</xdr:rowOff>
    </xdr:to>
    <xdr:cxnSp macro="">
      <xdr:nvCxnSpPr>
        <xdr:cNvPr id="476" name="直線コネクタ 475"/>
        <xdr:cNvCxnSpPr/>
      </xdr:nvCxnSpPr>
      <xdr:spPr>
        <a:xfrm>
          <a:off x="6972300" y="16604355"/>
          <a:ext cx="889000" cy="9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87154</xdr:rowOff>
    </xdr:from>
    <xdr:to>
      <xdr:col>15</xdr:col>
      <xdr:colOff>231775</xdr:colOff>
      <xdr:row>97</xdr:row>
      <xdr:rowOff>17304</xdr:rowOff>
    </xdr:to>
    <xdr:sp macro="" textlink="">
      <xdr:nvSpPr>
        <xdr:cNvPr id="486" name="円/楕円 485"/>
        <xdr:cNvSpPr/>
      </xdr:nvSpPr>
      <xdr:spPr>
        <a:xfrm>
          <a:off x="10426700" y="165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65581</xdr:rowOff>
    </xdr:from>
    <xdr:ext cx="534377" cy="259045"/>
    <xdr:sp macro="" textlink="">
      <xdr:nvSpPr>
        <xdr:cNvPr id="487" name="土木費該当値テキスト"/>
        <xdr:cNvSpPr txBox="1"/>
      </xdr:nvSpPr>
      <xdr:spPr>
        <a:xfrm>
          <a:off x="10528300" y="165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86767</xdr:rowOff>
    </xdr:from>
    <xdr:to>
      <xdr:col>14</xdr:col>
      <xdr:colOff>79375</xdr:colOff>
      <xdr:row>97</xdr:row>
      <xdr:rowOff>16917</xdr:rowOff>
    </xdr:to>
    <xdr:sp macro="" textlink="">
      <xdr:nvSpPr>
        <xdr:cNvPr id="488" name="円/楕円 487"/>
        <xdr:cNvSpPr/>
      </xdr:nvSpPr>
      <xdr:spPr>
        <a:xfrm>
          <a:off x="9588500" y="165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33444</xdr:rowOff>
    </xdr:from>
    <xdr:ext cx="534377" cy="259045"/>
    <xdr:sp macro="" textlink="">
      <xdr:nvSpPr>
        <xdr:cNvPr id="489" name="テキスト ボックス 488"/>
        <xdr:cNvSpPr txBox="1"/>
      </xdr:nvSpPr>
      <xdr:spPr>
        <a:xfrm>
          <a:off x="9372111" y="163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105039</xdr:rowOff>
    </xdr:from>
    <xdr:to>
      <xdr:col>12</xdr:col>
      <xdr:colOff>561975</xdr:colOff>
      <xdr:row>97</xdr:row>
      <xdr:rowOff>35189</xdr:rowOff>
    </xdr:to>
    <xdr:sp macro="" textlink="">
      <xdr:nvSpPr>
        <xdr:cNvPr id="490" name="円/楕円 489"/>
        <xdr:cNvSpPr/>
      </xdr:nvSpPr>
      <xdr:spPr>
        <a:xfrm>
          <a:off x="8699500" y="165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26316</xdr:rowOff>
    </xdr:from>
    <xdr:ext cx="534377" cy="259045"/>
    <xdr:sp macro="" textlink="">
      <xdr:nvSpPr>
        <xdr:cNvPr id="491" name="テキスト ボックス 490"/>
        <xdr:cNvSpPr txBox="1"/>
      </xdr:nvSpPr>
      <xdr:spPr>
        <a:xfrm>
          <a:off x="8483111" y="166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19314</xdr:rowOff>
    </xdr:from>
    <xdr:to>
      <xdr:col>11</xdr:col>
      <xdr:colOff>358775</xdr:colOff>
      <xdr:row>97</xdr:row>
      <xdr:rowOff>120914</xdr:rowOff>
    </xdr:to>
    <xdr:sp macro="" textlink="">
      <xdr:nvSpPr>
        <xdr:cNvPr id="492" name="円/楕円 491"/>
        <xdr:cNvSpPr/>
      </xdr:nvSpPr>
      <xdr:spPr>
        <a:xfrm>
          <a:off x="7810500" y="166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112041</xdr:rowOff>
    </xdr:from>
    <xdr:ext cx="534377" cy="259045"/>
    <xdr:sp macro="" textlink="">
      <xdr:nvSpPr>
        <xdr:cNvPr id="493" name="テキスト ボックス 492"/>
        <xdr:cNvSpPr txBox="1"/>
      </xdr:nvSpPr>
      <xdr:spPr>
        <a:xfrm>
          <a:off x="7594111" y="1674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94355</xdr:rowOff>
    </xdr:from>
    <xdr:to>
      <xdr:col>10</xdr:col>
      <xdr:colOff>155575</xdr:colOff>
      <xdr:row>97</xdr:row>
      <xdr:rowOff>24505</xdr:rowOff>
    </xdr:to>
    <xdr:sp macro="" textlink="">
      <xdr:nvSpPr>
        <xdr:cNvPr id="494" name="円/楕円 493"/>
        <xdr:cNvSpPr/>
      </xdr:nvSpPr>
      <xdr:spPr>
        <a:xfrm>
          <a:off x="6921500" y="165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41032</xdr:rowOff>
    </xdr:from>
    <xdr:ext cx="534377" cy="259045"/>
    <xdr:sp macro="" textlink="">
      <xdr:nvSpPr>
        <xdr:cNvPr id="495" name="テキスト ボックス 494"/>
        <xdr:cNvSpPr txBox="1"/>
      </xdr:nvSpPr>
      <xdr:spPr>
        <a:xfrm>
          <a:off x="6705111" y="163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95256</xdr:rowOff>
    </xdr:from>
    <xdr:to>
      <xdr:col>23</xdr:col>
      <xdr:colOff>517525</xdr:colOff>
      <xdr:row>36</xdr:row>
      <xdr:rowOff>119450</xdr:rowOff>
    </xdr:to>
    <xdr:cxnSp macro="">
      <xdr:nvCxnSpPr>
        <xdr:cNvPr id="524" name="直線コネクタ 523"/>
        <xdr:cNvCxnSpPr/>
      </xdr:nvCxnSpPr>
      <xdr:spPr>
        <a:xfrm>
          <a:off x="15481300" y="6267456"/>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95256</xdr:rowOff>
    </xdr:from>
    <xdr:to>
      <xdr:col>22</xdr:col>
      <xdr:colOff>365125</xdr:colOff>
      <xdr:row>36</xdr:row>
      <xdr:rowOff>131356</xdr:rowOff>
    </xdr:to>
    <xdr:cxnSp macro="">
      <xdr:nvCxnSpPr>
        <xdr:cNvPr id="527" name="直線コネクタ 526"/>
        <xdr:cNvCxnSpPr/>
      </xdr:nvCxnSpPr>
      <xdr:spPr>
        <a:xfrm flipV="1">
          <a:off x="14592300" y="6267456"/>
          <a:ext cx="889000" cy="3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109506</xdr:rowOff>
    </xdr:from>
    <xdr:to>
      <xdr:col>21</xdr:col>
      <xdr:colOff>161925</xdr:colOff>
      <xdr:row>36</xdr:row>
      <xdr:rowOff>131356</xdr:rowOff>
    </xdr:to>
    <xdr:cxnSp macro="">
      <xdr:nvCxnSpPr>
        <xdr:cNvPr id="530" name="直線コネクタ 529"/>
        <xdr:cNvCxnSpPr/>
      </xdr:nvCxnSpPr>
      <xdr:spPr>
        <a:xfrm>
          <a:off x="13703300" y="6281706"/>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109506</xdr:rowOff>
    </xdr:from>
    <xdr:to>
      <xdr:col>19</xdr:col>
      <xdr:colOff>644525</xdr:colOff>
      <xdr:row>36</xdr:row>
      <xdr:rowOff>134214</xdr:rowOff>
    </xdr:to>
    <xdr:cxnSp macro="">
      <xdr:nvCxnSpPr>
        <xdr:cNvPr id="533" name="直線コネクタ 532"/>
        <xdr:cNvCxnSpPr/>
      </xdr:nvCxnSpPr>
      <xdr:spPr>
        <a:xfrm flipV="1">
          <a:off x="12814300" y="6281706"/>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68650</xdr:rowOff>
    </xdr:from>
    <xdr:to>
      <xdr:col>23</xdr:col>
      <xdr:colOff>568325</xdr:colOff>
      <xdr:row>36</xdr:row>
      <xdr:rowOff>170250</xdr:rowOff>
    </xdr:to>
    <xdr:sp macro="" textlink="">
      <xdr:nvSpPr>
        <xdr:cNvPr id="543" name="円/楕円 542"/>
        <xdr:cNvSpPr/>
      </xdr:nvSpPr>
      <xdr:spPr>
        <a:xfrm>
          <a:off x="16268700" y="62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47077</xdr:rowOff>
    </xdr:from>
    <xdr:ext cx="534377" cy="259045"/>
    <xdr:sp macro="" textlink="">
      <xdr:nvSpPr>
        <xdr:cNvPr id="544" name="消防費該当値テキスト"/>
        <xdr:cNvSpPr txBox="1"/>
      </xdr:nvSpPr>
      <xdr:spPr>
        <a:xfrm>
          <a:off x="16370300" y="62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44456</xdr:rowOff>
    </xdr:from>
    <xdr:to>
      <xdr:col>22</xdr:col>
      <xdr:colOff>415925</xdr:colOff>
      <xdr:row>36</xdr:row>
      <xdr:rowOff>146056</xdr:rowOff>
    </xdr:to>
    <xdr:sp macro="" textlink="">
      <xdr:nvSpPr>
        <xdr:cNvPr id="545" name="円/楕円 544"/>
        <xdr:cNvSpPr/>
      </xdr:nvSpPr>
      <xdr:spPr>
        <a:xfrm>
          <a:off x="15430500" y="62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137183</xdr:rowOff>
    </xdr:from>
    <xdr:ext cx="534377" cy="259045"/>
    <xdr:sp macro="" textlink="">
      <xdr:nvSpPr>
        <xdr:cNvPr id="546" name="テキスト ボックス 545"/>
        <xdr:cNvSpPr txBox="1"/>
      </xdr:nvSpPr>
      <xdr:spPr>
        <a:xfrm>
          <a:off x="15214111" y="63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80556</xdr:rowOff>
    </xdr:from>
    <xdr:to>
      <xdr:col>21</xdr:col>
      <xdr:colOff>212725</xdr:colOff>
      <xdr:row>37</xdr:row>
      <xdr:rowOff>10706</xdr:rowOff>
    </xdr:to>
    <xdr:sp macro="" textlink="">
      <xdr:nvSpPr>
        <xdr:cNvPr id="547" name="円/楕円 546"/>
        <xdr:cNvSpPr/>
      </xdr:nvSpPr>
      <xdr:spPr>
        <a:xfrm>
          <a:off x="14541500" y="62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1833</xdr:rowOff>
    </xdr:from>
    <xdr:ext cx="534377" cy="259045"/>
    <xdr:sp macro="" textlink="">
      <xdr:nvSpPr>
        <xdr:cNvPr id="548" name="テキスト ボックス 547"/>
        <xdr:cNvSpPr txBox="1"/>
      </xdr:nvSpPr>
      <xdr:spPr>
        <a:xfrm>
          <a:off x="14325111" y="6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58706</xdr:rowOff>
    </xdr:from>
    <xdr:to>
      <xdr:col>20</xdr:col>
      <xdr:colOff>9525</xdr:colOff>
      <xdr:row>36</xdr:row>
      <xdr:rowOff>160306</xdr:rowOff>
    </xdr:to>
    <xdr:sp macro="" textlink="">
      <xdr:nvSpPr>
        <xdr:cNvPr id="549" name="円/楕円 548"/>
        <xdr:cNvSpPr/>
      </xdr:nvSpPr>
      <xdr:spPr>
        <a:xfrm>
          <a:off x="13652500" y="62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5383</xdr:rowOff>
    </xdr:from>
    <xdr:ext cx="534377" cy="259045"/>
    <xdr:sp macro="" textlink="">
      <xdr:nvSpPr>
        <xdr:cNvPr id="550" name="テキスト ボックス 549"/>
        <xdr:cNvSpPr txBox="1"/>
      </xdr:nvSpPr>
      <xdr:spPr>
        <a:xfrm>
          <a:off x="13436111" y="600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83414</xdr:rowOff>
    </xdr:from>
    <xdr:to>
      <xdr:col>18</xdr:col>
      <xdr:colOff>492125</xdr:colOff>
      <xdr:row>37</xdr:row>
      <xdr:rowOff>13564</xdr:rowOff>
    </xdr:to>
    <xdr:sp macro="" textlink="">
      <xdr:nvSpPr>
        <xdr:cNvPr id="551" name="円/楕円 550"/>
        <xdr:cNvSpPr/>
      </xdr:nvSpPr>
      <xdr:spPr>
        <a:xfrm>
          <a:off x="12763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30091</xdr:rowOff>
    </xdr:from>
    <xdr:ext cx="534377" cy="259045"/>
    <xdr:sp macro="" textlink="">
      <xdr:nvSpPr>
        <xdr:cNvPr id="552" name="テキスト ボックス 551"/>
        <xdr:cNvSpPr txBox="1"/>
      </xdr:nvSpPr>
      <xdr:spPr>
        <a:xfrm>
          <a:off x="12547111" y="60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16321</xdr:rowOff>
    </xdr:from>
    <xdr:to>
      <xdr:col>23</xdr:col>
      <xdr:colOff>517525</xdr:colOff>
      <xdr:row>56</xdr:row>
      <xdr:rowOff>148224</xdr:rowOff>
    </xdr:to>
    <xdr:cxnSp macro="">
      <xdr:nvCxnSpPr>
        <xdr:cNvPr id="584" name="直線コネクタ 583"/>
        <xdr:cNvCxnSpPr/>
      </xdr:nvCxnSpPr>
      <xdr:spPr>
        <a:xfrm>
          <a:off x="15481300" y="9274621"/>
          <a:ext cx="838200" cy="4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16321</xdr:rowOff>
    </xdr:from>
    <xdr:to>
      <xdr:col>22</xdr:col>
      <xdr:colOff>365125</xdr:colOff>
      <xdr:row>55</xdr:row>
      <xdr:rowOff>162168</xdr:rowOff>
    </xdr:to>
    <xdr:cxnSp macro="">
      <xdr:nvCxnSpPr>
        <xdr:cNvPr id="587" name="直線コネクタ 586"/>
        <xdr:cNvCxnSpPr/>
      </xdr:nvCxnSpPr>
      <xdr:spPr>
        <a:xfrm flipV="1">
          <a:off x="14592300" y="9274621"/>
          <a:ext cx="889000" cy="3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167866</xdr:rowOff>
    </xdr:from>
    <xdr:to>
      <xdr:col>21</xdr:col>
      <xdr:colOff>161925</xdr:colOff>
      <xdr:row>55</xdr:row>
      <xdr:rowOff>162168</xdr:rowOff>
    </xdr:to>
    <xdr:cxnSp macro="">
      <xdr:nvCxnSpPr>
        <xdr:cNvPr id="590" name="直線コネクタ 589"/>
        <xdr:cNvCxnSpPr/>
      </xdr:nvCxnSpPr>
      <xdr:spPr>
        <a:xfrm>
          <a:off x="13703300" y="9426166"/>
          <a:ext cx="889000" cy="16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2" name="テキスト ボックス 591"/>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167866</xdr:rowOff>
    </xdr:from>
    <xdr:to>
      <xdr:col>19</xdr:col>
      <xdr:colOff>644525</xdr:colOff>
      <xdr:row>56</xdr:row>
      <xdr:rowOff>124514</xdr:rowOff>
    </xdr:to>
    <xdr:cxnSp macro="">
      <xdr:nvCxnSpPr>
        <xdr:cNvPr id="593" name="直線コネクタ 592"/>
        <xdr:cNvCxnSpPr/>
      </xdr:nvCxnSpPr>
      <xdr:spPr>
        <a:xfrm flipV="1">
          <a:off x="12814300" y="9426166"/>
          <a:ext cx="889000" cy="2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97424</xdr:rowOff>
    </xdr:from>
    <xdr:to>
      <xdr:col>23</xdr:col>
      <xdr:colOff>568325</xdr:colOff>
      <xdr:row>57</xdr:row>
      <xdr:rowOff>27574</xdr:rowOff>
    </xdr:to>
    <xdr:sp macro="" textlink="">
      <xdr:nvSpPr>
        <xdr:cNvPr id="603" name="円/楕円 602"/>
        <xdr:cNvSpPr/>
      </xdr:nvSpPr>
      <xdr:spPr>
        <a:xfrm>
          <a:off x="16268700" y="9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75851</xdr:rowOff>
    </xdr:from>
    <xdr:ext cx="534377" cy="259045"/>
    <xdr:sp macro="" textlink="">
      <xdr:nvSpPr>
        <xdr:cNvPr id="604" name="教育費該当値テキスト"/>
        <xdr:cNvSpPr txBox="1"/>
      </xdr:nvSpPr>
      <xdr:spPr>
        <a:xfrm>
          <a:off x="16370300" y="96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48,478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136971</xdr:rowOff>
    </xdr:from>
    <xdr:to>
      <xdr:col>22</xdr:col>
      <xdr:colOff>415925</xdr:colOff>
      <xdr:row>54</xdr:row>
      <xdr:rowOff>67121</xdr:rowOff>
    </xdr:to>
    <xdr:sp macro="" textlink="">
      <xdr:nvSpPr>
        <xdr:cNvPr id="605" name="円/楕円 604"/>
        <xdr:cNvSpPr/>
      </xdr:nvSpPr>
      <xdr:spPr>
        <a:xfrm>
          <a:off x="15430500" y="92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83648</xdr:rowOff>
    </xdr:from>
    <xdr:ext cx="534377" cy="259045"/>
    <xdr:sp macro="" textlink="">
      <xdr:nvSpPr>
        <xdr:cNvPr id="606" name="テキスト ボックス 605"/>
        <xdr:cNvSpPr txBox="1"/>
      </xdr:nvSpPr>
      <xdr:spPr>
        <a:xfrm>
          <a:off x="15214111" y="899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77,556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111368</xdr:rowOff>
    </xdr:from>
    <xdr:to>
      <xdr:col>21</xdr:col>
      <xdr:colOff>212725</xdr:colOff>
      <xdr:row>56</xdr:row>
      <xdr:rowOff>41518</xdr:rowOff>
    </xdr:to>
    <xdr:sp macro="" textlink="">
      <xdr:nvSpPr>
        <xdr:cNvPr id="607" name="円/楕円 606"/>
        <xdr:cNvSpPr/>
      </xdr:nvSpPr>
      <xdr:spPr>
        <a:xfrm>
          <a:off x="14541500" y="95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58045</xdr:rowOff>
    </xdr:from>
    <xdr:ext cx="534377" cy="259045"/>
    <xdr:sp macro="" textlink="">
      <xdr:nvSpPr>
        <xdr:cNvPr id="608" name="テキスト ボックス 607"/>
        <xdr:cNvSpPr txBox="1"/>
      </xdr:nvSpPr>
      <xdr:spPr>
        <a:xfrm>
          <a:off x="14325111" y="93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117066</xdr:rowOff>
    </xdr:from>
    <xdr:to>
      <xdr:col>20</xdr:col>
      <xdr:colOff>9525</xdr:colOff>
      <xdr:row>55</xdr:row>
      <xdr:rowOff>47216</xdr:rowOff>
    </xdr:to>
    <xdr:sp macro="" textlink="">
      <xdr:nvSpPr>
        <xdr:cNvPr id="609" name="円/楕円 608"/>
        <xdr:cNvSpPr/>
      </xdr:nvSpPr>
      <xdr:spPr>
        <a:xfrm>
          <a:off x="13652500" y="9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63743</xdr:rowOff>
    </xdr:from>
    <xdr:ext cx="534377" cy="259045"/>
    <xdr:sp macro="" textlink="">
      <xdr:nvSpPr>
        <xdr:cNvPr id="610" name="テキスト ボックス 609"/>
        <xdr:cNvSpPr txBox="1"/>
      </xdr:nvSpPr>
      <xdr:spPr>
        <a:xfrm>
          <a:off x="13436111" y="91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73714</xdr:rowOff>
    </xdr:from>
    <xdr:to>
      <xdr:col>18</xdr:col>
      <xdr:colOff>492125</xdr:colOff>
      <xdr:row>57</xdr:row>
      <xdr:rowOff>3864</xdr:rowOff>
    </xdr:to>
    <xdr:sp macro="" textlink="">
      <xdr:nvSpPr>
        <xdr:cNvPr id="611" name="円/楕円 610"/>
        <xdr:cNvSpPr/>
      </xdr:nvSpPr>
      <xdr:spPr>
        <a:xfrm>
          <a:off x="12763500" y="96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166441</xdr:rowOff>
    </xdr:from>
    <xdr:ext cx="534377" cy="259045"/>
    <xdr:sp macro="" textlink="">
      <xdr:nvSpPr>
        <xdr:cNvPr id="612" name="テキスト ボックス 611"/>
        <xdr:cNvSpPr txBox="1"/>
      </xdr:nvSpPr>
      <xdr:spPr>
        <a:xfrm>
          <a:off x="12547111" y="976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109906</xdr:rowOff>
    </xdr:from>
    <xdr:to>
      <xdr:col>23</xdr:col>
      <xdr:colOff>516889</xdr:colOff>
      <xdr:row>79</xdr:row>
      <xdr:rowOff>44450</xdr:rowOff>
    </xdr:to>
    <xdr:cxnSp macro="">
      <xdr:nvCxnSpPr>
        <xdr:cNvPr id="636" name="直線コネクタ 635"/>
        <xdr:cNvCxnSpPr/>
      </xdr:nvCxnSpPr>
      <xdr:spPr>
        <a:xfrm flipV="1">
          <a:off x="16317595" y="12625756"/>
          <a:ext cx="1269" cy="96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56583</xdr:rowOff>
    </xdr:from>
    <xdr:ext cx="534377" cy="259045"/>
    <xdr:sp macro="" textlink="">
      <xdr:nvSpPr>
        <xdr:cNvPr id="639" name="災害復旧費最大値テキスト"/>
        <xdr:cNvSpPr txBox="1"/>
      </xdr:nvSpPr>
      <xdr:spPr>
        <a:xfrm>
          <a:off x="16370300" y="124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73</xdr:row>
      <xdr:rowOff>109906</xdr:rowOff>
    </xdr:from>
    <xdr:to>
      <xdr:col>23</xdr:col>
      <xdr:colOff>606425</xdr:colOff>
      <xdr:row>73</xdr:row>
      <xdr:rowOff>109906</xdr:rowOff>
    </xdr:to>
    <xdr:cxnSp macro="">
      <xdr:nvCxnSpPr>
        <xdr:cNvPr id="640" name="直線コネクタ 639"/>
        <xdr:cNvCxnSpPr/>
      </xdr:nvCxnSpPr>
      <xdr:spPr>
        <a:xfrm>
          <a:off x="16230600" y="1262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41554</xdr:rowOff>
    </xdr:from>
    <xdr:to>
      <xdr:col>23</xdr:col>
      <xdr:colOff>517525</xdr:colOff>
      <xdr:row>79</xdr:row>
      <xdr:rowOff>44450</xdr:rowOff>
    </xdr:to>
    <xdr:cxnSp macro="">
      <xdr:nvCxnSpPr>
        <xdr:cNvPr id="641" name="直線コネクタ 640"/>
        <xdr:cNvCxnSpPr/>
      </xdr:nvCxnSpPr>
      <xdr:spPr>
        <a:xfrm>
          <a:off x="15481300" y="13414654"/>
          <a:ext cx="838200" cy="1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93718</xdr:rowOff>
    </xdr:from>
    <xdr:ext cx="469744" cy="259045"/>
    <xdr:sp macro="" textlink="">
      <xdr:nvSpPr>
        <xdr:cNvPr id="642" name="災害復旧費平均値テキスト"/>
        <xdr:cNvSpPr txBox="1"/>
      </xdr:nvSpPr>
      <xdr:spPr>
        <a:xfrm>
          <a:off x="16370300" y="13295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70841</xdr:rowOff>
    </xdr:from>
    <xdr:to>
      <xdr:col>23</xdr:col>
      <xdr:colOff>568325</xdr:colOff>
      <xdr:row>79</xdr:row>
      <xdr:rowOff>991</xdr:rowOff>
    </xdr:to>
    <xdr:sp macro="" textlink="">
      <xdr:nvSpPr>
        <xdr:cNvPr id="643" name="フローチャート : 判断 642"/>
        <xdr:cNvSpPr/>
      </xdr:nvSpPr>
      <xdr:spPr>
        <a:xfrm>
          <a:off x="16268700" y="134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47003</xdr:rowOff>
    </xdr:from>
    <xdr:to>
      <xdr:col>22</xdr:col>
      <xdr:colOff>365125</xdr:colOff>
      <xdr:row>78</xdr:row>
      <xdr:rowOff>41554</xdr:rowOff>
    </xdr:to>
    <xdr:cxnSp macro="">
      <xdr:nvCxnSpPr>
        <xdr:cNvPr id="644" name="直線コネクタ 643"/>
        <xdr:cNvCxnSpPr/>
      </xdr:nvCxnSpPr>
      <xdr:spPr>
        <a:xfrm>
          <a:off x="14592300" y="12562853"/>
          <a:ext cx="889000" cy="8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166509</xdr:rowOff>
    </xdr:from>
    <xdr:to>
      <xdr:col>22</xdr:col>
      <xdr:colOff>415925</xdr:colOff>
      <xdr:row>78</xdr:row>
      <xdr:rowOff>96659</xdr:rowOff>
    </xdr:to>
    <xdr:sp macro="" textlink="">
      <xdr:nvSpPr>
        <xdr:cNvPr id="645" name="フローチャート : 判断 644"/>
        <xdr:cNvSpPr/>
      </xdr:nvSpPr>
      <xdr:spPr>
        <a:xfrm>
          <a:off x="15430500" y="133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87786</xdr:rowOff>
    </xdr:from>
    <xdr:ext cx="469744" cy="259045"/>
    <xdr:sp macro="" textlink="">
      <xdr:nvSpPr>
        <xdr:cNvPr id="646" name="テキスト ボックス 645"/>
        <xdr:cNvSpPr txBox="1"/>
      </xdr:nvSpPr>
      <xdr:spPr>
        <a:xfrm>
          <a:off x="15246427" y="1346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3873</xdr:rowOff>
    </xdr:from>
    <xdr:to>
      <xdr:col>21</xdr:col>
      <xdr:colOff>161925</xdr:colOff>
      <xdr:row>73</xdr:row>
      <xdr:rowOff>47003</xdr:rowOff>
    </xdr:to>
    <xdr:cxnSp macro="">
      <xdr:nvCxnSpPr>
        <xdr:cNvPr id="647" name="直線コネクタ 646"/>
        <xdr:cNvCxnSpPr/>
      </xdr:nvCxnSpPr>
      <xdr:spPr>
        <a:xfrm>
          <a:off x="13703300" y="12005373"/>
          <a:ext cx="889000" cy="5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71565</xdr:rowOff>
    </xdr:from>
    <xdr:to>
      <xdr:col>21</xdr:col>
      <xdr:colOff>212725</xdr:colOff>
      <xdr:row>78</xdr:row>
      <xdr:rowOff>1715</xdr:rowOff>
    </xdr:to>
    <xdr:sp macro="" textlink="">
      <xdr:nvSpPr>
        <xdr:cNvPr id="648" name="フローチャート : 判断 647"/>
        <xdr:cNvSpPr/>
      </xdr:nvSpPr>
      <xdr:spPr>
        <a:xfrm>
          <a:off x="14541500" y="132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164292</xdr:rowOff>
    </xdr:from>
    <xdr:ext cx="469744" cy="259045"/>
    <xdr:sp macro="" textlink="">
      <xdr:nvSpPr>
        <xdr:cNvPr id="649" name="テキスト ボックス 648"/>
        <xdr:cNvSpPr txBox="1"/>
      </xdr:nvSpPr>
      <xdr:spPr>
        <a:xfrm>
          <a:off x="14357427"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3873</xdr:rowOff>
    </xdr:from>
    <xdr:to>
      <xdr:col>19</xdr:col>
      <xdr:colOff>644525</xdr:colOff>
      <xdr:row>71</xdr:row>
      <xdr:rowOff>46698</xdr:rowOff>
    </xdr:to>
    <xdr:cxnSp macro="">
      <xdr:nvCxnSpPr>
        <xdr:cNvPr id="650" name="直線コネクタ 649"/>
        <xdr:cNvCxnSpPr/>
      </xdr:nvCxnSpPr>
      <xdr:spPr>
        <a:xfrm flipV="1">
          <a:off x="12814300" y="12005373"/>
          <a:ext cx="889000" cy="2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27406</xdr:rowOff>
    </xdr:from>
    <xdr:to>
      <xdr:col>20</xdr:col>
      <xdr:colOff>9525</xdr:colOff>
      <xdr:row>77</xdr:row>
      <xdr:rowOff>129006</xdr:rowOff>
    </xdr:to>
    <xdr:sp macro="" textlink="">
      <xdr:nvSpPr>
        <xdr:cNvPr id="651" name="フローチャート : 判断 650"/>
        <xdr:cNvSpPr/>
      </xdr:nvSpPr>
      <xdr:spPr>
        <a:xfrm>
          <a:off x="13652500" y="1322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120133</xdr:rowOff>
    </xdr:from>
    <xdr:ext cx="469744" cy="259045"/>
    <xdr:sp macro="" textlink="">
      <xdr:nvSpPr>
        <xdr:cNvPr id="652" name="テキスト ボックス 651"/>
        <xdr:cNvSpPr txBox="1"/>
      </xdr:nvSpPr>
      <xdr:spPr>
        <a:xfrm>
          <a:off x="13468427" y="133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59982</xdr:rowOff>
    </xdr:from>
    <xdr:to>
      <xdr:col>18</xdr:col>
      <xdr:colOff>492125</xdr:colOff>
      <xdr:row>77</xdr:row>
      <xdr:rowOff>161582</xdr:rowOff>
    </xdr:to>
    <xdr:sp macro="" textlink="">
      <xdr:nvSpPr>
        <xdr:cNvPr id="653" name="フローチャート : 判断 652"/>
        <xdr:cNvSpPr/>
      </xdr:nvSpPr>
      <xdr:spPr>
        <a:xfrm>
          <a:off x="12763500" y="132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152709</xdr:rowOff>
    </xdr:from>
    <xdr:ext cx="469744" cy="259045"/>
    <xdr:sp macro="" textlink="">
      <xdr:nvSpPr>
        <xdr:cNvPr id="654" name="テキスト ボックス 653"/>
        <xdr:cNvSpPr txBox="1"/>
      </xdr:nvSpPr>
      <xdr:spPr>
        <a:xfrm>
          <a:off x="12579427" y="133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0" name="円/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6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162204</xdr:rowOff>
    </xdr:from>
    <xdr:to>
      <xdr:col>22</xdr:col>
      <xdr:colOff>415925</xdr:colOff>
      <xdr:row>78</xdr:row>
      <xdr:rowOff>92354</xdr:rowOff>
    </xdr:to>
    <xdr:sp macro="" textlink="">
      <xdr:nvSpPr>
        <xdr:cNvPr id="662" name="円/楕円 661"/>
        <xdr:cNvSpPr/>
      </xdr:nvSpPr>
      <xdr:spPr>
        <a:xfrm>
          <a:off x="154305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108881</xdr:rowOff>
    </xdr:from>
    <xdr:ext cx="469744" cy="259045"/>
    <xdr:sp macro="" textlink="">
      <xdr:nvSpPr>
        <xdr:cNvPr id="663" name="テキスト ボックス 662"/>
        <xdr:cNvSpPr txBox="1"/>
      </xdr:nvSpPr>
      <xdr:spPr>
        <a:xfrm>
          <a:off x="15246427" y="131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167653</xdr:rowOff>
    </xdr:from>
    <xdr:to>
      <xdr:col>21</xdr:col>
      <xdr:colOff>212725</xdr:colOff>
      <xdr:row>73</xdr:row>
      <xdr:rowOff>97803</xdr:rowOff>
    </xdr:to>
    <xdr:sp macro="" textlink="">
      <xdr:nvSpPr>
        <xdr:cNvPr id="664" name="円/楕円 663"/>
        <xdr:cNvSpPr/>
      </xdr:nvSpPr>
      <xdr:spPr>
        <a:xfrm>
          <a:off x="14541500" y="125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114330</xdr:rowOff>
    </xdr:from>
    <xdr:ext cx="534377" cy="259045"/>
    <xdr:sp macro="" textlink="">
      <xdr:nvSpPr>
        <xdr:cNvPr id="665" name="テキスト ボックス 664"/>
        <xdr:cNvSpPr txBox="1"/>
      </xdr:nvSpPr>
      <xdr:spPr>
        <a:xfrm>
          <a:off x="14325111" y="1228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124523</xdr:rowOff>
    </xdr:from>
    <xdr:to>
      <xdr:col>20</xdr:col>
      <xdr:colOff>9525</xdr:colOff>
      <xdr:row>70</xdr:row>
      <xdr:rowOff>54673</xdr:rowOff>
    </xdr:to>
    <xdr:sp macro="" textlink="">
      <xdr:nvSpPr>
        <xdr:cNvPr id="666" name="円/楕円 665"/>
        <xdr:cNvSpPr/>
      </xdr:nvSpPr>
      <xdr:spPr>
        <a:xfrm>
          <a:off x="13652500" y="119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68</xdr:row>
      <xdr:rowOff>71200</xdr:rowOff>
    </xdr:from>
    <xdr:ext cx="534377" cy="259045"/>
    <xdr:sp macro="" textlink="">
      <xdr:nvSpPr>
        <xdr:cNvPr id="667" name="テキスト ボックス 666"/>
        <xdr:cNvSpPr txBox="1"/>
      </xdr:nvSpPr>
      <xdr:spPr>
        <a:xfrm>
          <a:off x="13436111" y="117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41,565</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167348</xdr:rowOff>
    </xdr:from>
    <xdr:to>
      <xdr:col>18</xdr:col>
      <xdr:colOff>492125</xdr:colOff>
      <xdr:row>71</xdr:row>
      <xdr:rowOff>97498</xdr:rowOff>
    </xdr:to>
    <xdr:sp macro="" textlink="">
      <xdr:nvSpPr>
        <xdr:cNvPr id="668" name="円/楕円 667"/>
        <xdr:cNvSpPr/>
      </xdr:nvSpPr>
      <xdr:spPr>
        <a:xfrm>
          <a:off x="12763500" y="121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114025</xdr:rowOff>
    </xdr:from>
    <xdr:ext cx="534377" cy="259045"/>
    <xdr:sp macro="" textlink="">
      <xdr:nvSpPr>
        <xdr:cNvPr id="669" name="テキスト ボックス 668"/>
        <xdr:cNvSpPr txBox="1"/>
      </xdr:nvSpPr>
      <xdr:spPr>
        <a:xfrm>
          <a:off x="12547111" y="119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5" name="直線コネクタ 694"/>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6"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7" name="直線コネクタ 696"/>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8"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9" name="直線コネクタ 698"/>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38768</xdr:rowOff>
    </xdr:from>
    <xdr:to>
      <xdr:col>23</xdr:col>
      <xdr:colOff>517525</xdr:colOff>
      <xdr:row>97</xdr:row>
      <xdr:rowOff>67517</xdr:rowOff>
    </xdr:to>
    <xdr:cxnSp macro="">
      <xdr:nvCxnSpPr>
        <xdr:cNvPr id="700" name="直線コネクタ 699"/>
        <xdr:cNvCxnSpPr/>
      </xdr:nvCxnSpPr>
      <xdr:spPr>
        <a:xfrm flipV="1">
          <a:off x="15481300" y="16669418"/>
          <a:ext cx="8382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701"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2" name="フローチャート : 判断 701"/>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67517</xdr:rowOff>
    </xdr:from>
    <xdr:to>
      <xdr:col>22</xdr:col>
      <xdr:colOff>365125</xdr:colOff>
      <xdr:row>97</xdr:row>
      <xdr:rowOff>97975</xdr:rowOff>
    </xdr:to>
    <xdr:cxnSp macro="">
      <xdr:nvCxnSpPr>
        <xdr:cNvPr id="703" name="直線コネクタ 702"/>
        <xdr:cNvCxnSpPr/>
      </xdr:nvCxnSpPr>
      <xdr:spPr>
        <a:xfrm flipV="1">
          <a:off x="14592300" y="16698167"/>
          <a:ext cx="889000" cy="3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4" name="フローチャート : 判断 703"/>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5" name="テキスト ボックス 704"/>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97975</xdr:rowOff>
    </xdr:from>
    <xdr:to>
      <xdr:col>21</xdr:col>
      <xdr:colOff>161925</xdr:colOff>
      <xdr:row>97</xdr:row>
      <xdr:rowOff>116971</xdr:rowOff>
    </xdr:to>
    <xdr:cxnSp macro="">
      <xdr:nvCxnSpPr>
        <xdr:cNvPr id="706" name="直線コネクタ 705"/>
        <xdr:cNvCxnSpPr/>
      </xdr:nvCxnSpPr>
      <xdr:spPr>
        <a:xfrm flipV="1">
          <a:off x="13703300" y="16728625"/>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7" name="フローチャート : 判断 706"/>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8" name="テキスト ボックス 707"/>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116971</xdr:rowOff>
    </xdr:from>
    <xdr:to>
      <xdr:col>19</xdr:col>
      <xdr:colOff>644525</xdr:colOff>
      <xdr:row>97</xdr:row>
      <xdr:rowOff>118342</xdr:rowOff>
    </xdr:to>
    <xdr:cxnSp macro="">
      <xdr:nvCxnSpPr>
        <xdr:cNvPr id="709" name="直線コネクタ 708"/>
        <xdr:cNvCxnSpPr/>
      </xdr:nvCxnSpPr>
      <xdr:spPr>
        <a:xfrm flipV="1">
          <a:off x="12814300" y="1674762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0" name="フローチャート : 判断 709"/>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11" name="テキスト ボックス 710"/>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2" name="フローチャート : 判断 711"/>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3" name="テキスト ボックス 712"/>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159418</xdr:rowOff>
    </xdr:from>
    <xdr:to>
      <xdr:col>23</xdr:col>
      <xdr:colOff>568325</xdr:colOff>
      <xdr:row>97</xdr:row>
      <xdr:rowOff>89568</xdr:rowOff>
    </xdr:to>
    <xdr:sp macro="" textlink="">
      <xdr:nvSpPr>
        <xdr:cNvPr id="719" name="円/楕円 718"/>
        <xdr:cNvSpPr/>
      </xdr:nvSpPr>
      <xdr:spPr>
        <a:xfrm>
          <a:off x="16268700" y="166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137845</xdr:rowOff>
    </xdr:from>
    <xdr:ext cx="534377" cy="259045"/>
    <xdr:sp macro="" textlink="">
      <xdr:nvSpPr>
        <xdr:cNvPr id="720" name="公債費該当値テキスト"/>
        <xdr:cNvSpPr txBox="1"/>
      </xdr:nvSpPr>
      <xdr:spPr>
        <a:xfrm>
          <a:off x="16370300" y="1659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16717</xdr:rowOff>
    </xdr:from>
    <xdr:to>
      <xdr:col>22</xdr:col>
      <xdr:colOff>415925</xdr:colOff>
      <xdr:row>97</xdr:row>
      <xdr:rowOff>118317</xdr:rowOff>
    </xdr:to>
    <xdr:sp macro="" textlink="">
      <xdr:nvSpPr>
        <xdr:cNvPr id="721" name="円/楕円 720"/>
        <xdr:cNvSpPr/>
      </xdr:nvSpPr>
      <xdr:spPr>
        <a:xfrm>
          <a:off x="15430500" y="166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109444</xdr:rowOff>
    </xdr:from>
    <xdr:ext cx="534377" cy="259045"/>
    <xdr:sp macro="" textlink="">
      <xdr:nvSpPr>
        <xdr:cNvPr id="722" name="テキスト ボックス 721"/>
        <xdr:cNvSpPr txBox="1"/>
      </xdr:nvSpPr>
      <xdr:spPr>
        <a:xfrm>
          <a:off x="15214111" y="1674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47175</xdr:rowOff>
    </xdr:from>
    <xdr:to>
      <xdr:col>21</xdr:col>
      <xdr:colOff>212725</xdr:colOff>
      <xdr:row>97</xdr:row>
      <xdr:rowOff>148775</xdr:rowOff>
    </xdr:to>
    <xdr:sp macro="" textlink="">
      <xdr:nvSpPr>
        <xdr:cNvPr id="723" name="円/楕円 722"/>
        <xdr:cNvSpPr/>
      </xdr:nvSpPr>
      <xdr:spPr>
        <a:xfrm>
          <a:off x="14541500" y="1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139902</xdr:rowOff>
    </xdr:from>
    <xdr:ext cx="534377" cy="259045"/>
    <xdr:sp macro="" textlink="">
      <xdr:nvSpPr>
        <xdr:cNvPr id="724" name="テキスト ボックス 723"/>
        <xdr:cNvSpPr txBox="1"/>
      </xdr:nvSpPr>
      <xdr:spPr>
        <a:xfrm>
          <a:off x="14325111" y="1677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66171</xdr:rowOff>
    </xdr:from>
    <xdr:to>
      <xdr:col>20</xdr:col>
      <xdr:colOff>9525</xdr:colOff>
      <xdr:row>97</xdr:row>
      <xdr:rowOff>167771</xdr:rowOff>
    </xdr:to>
    <xdr:sp macro="" textlink="">
      <xdr:nvSpPr>
        <xdr:cNvPr id="725" name="円/楕円 724"/>
        <xdr:cNvSpPr/>
      </xdr:nvSpPr>
      <xdr:spPr>
        <a:xfrm>
          <a:off x="13652500" y="16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158898</xdr:rowOff>
    </xdr:from>
    <xdr:ext cx="534377" cy="259045"/>
    <xdr:sp macro="" textlink="">
      <xdr:nvSpPr>
        <xdr:cNvPr id="726" name="テキスト ボックス 725"/>
        <xdr:cNvSpPr txBox="1"/>
      </xdr:nvSpPr>
      <xdr:spPr>
        <a:xfrm>
          <a:off x="13436111" y="1678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67542</xdr:rowOff>
    </xdr:from>
    <xdr:to>
      <xdr:col>18</xdr:col>
      <xdr:colOff>492125</xdr:colOff>
      <xdr:row>97</xdr:row>
      <xdr:rowOff>169142</xdr:rowOff>
    </xdr:to>
    <xdr:sp macro="" textlink="">
      <xdr:nvSpPr>
        <xdr:cNvPr id="727" name="円/楕円 726"/>
        <xdr:cNvSpPr/>
      </xdr:nvSpPr>
      <xdr:spPr>
        <a:xfrm>
          <a:off x="12763500" y="166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160269</xdr:rowOff>
    </xdr:from>
    <xdr:ext cx="534377" cy="259045"/>
    <xdr:sp macro="" textlink="">
      <xdr:nvSpPr>
        <xdr:cNvPr id="728" name="テキスト ボックス 727"/>
        <xdr:cNvSpPr txBox="1"/>
      </xdr:nvSpPr>
      <xdr:spPr>
        <a:xfrm>
          <a:off x="12547111" y="1679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2" name="直線コネクタ 751"/>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3"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5"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6" name="直線コネクタ 755"/>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8"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9" name="フローチャート : 判断 758"/>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1" name="フローチャート : 判断 760"/>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2" name="テキスト ボックス 761"/>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4" name="フローチャート : 判断 763"/>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5" name="テキスト ボックス 764"/>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7" name="フローチャート : 判断 766"/>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8" name="テキスト ボックス 767"/>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9" name="フローチャート : 判断 768"/>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0" name="テキスト ボックス 769"/>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7"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歳出決算額の３０％を占める総務費について，住民一人あたりのコストは１５７，８８３円となっており，類似団体平均値を７１，０３８円上回っているが，新庁舎建設事業が最終年度を迎え事業費が増加したことが要因となっている。また</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民生費については１３１，７９７円となっており</a:t>
          </a:r>
          <a:r>
            <a:rPr kumimoji="1" lang="ja-JP" altLang="en-US" sz="1300" baseline="0">
              <a:solidFill>
                <a:schemeClr val="dk1"/>
              </a:solidFill>
              <a:effectLst/>
              <a:latin typeface="+mn-lt"/>
              <a:ea typeface="+mn-ea"/>
              <a:cs typeface="+mn-cs"/>
            </a:rPr>
            <a:t>新制度にともなう民間保育所運営費の増加や</a:t>
          </a:r>
          <a:r>
            <a:rPr kumimoji="1" lang="ja-JP" altLang="ja-JP" sz="1300" baseline="0">
              <a:solidFill>
                <a:schemeClr val="dk1"/>
              </a:solidFill>
              <a:effectLst/>
              <a:latin typeface="+mn-lt"/>
              <a:ea typeface="+mn-ea"/>
              <a:cs typeface="+mn-cs"/>
            </a:rPr>
            <a:t>国民健康保険特別会計への繰出金の増加が主な要因</a:t>
          </a:r>
          <a:r>
            <a:rPr kumimoji="1" lang="ja-JP" altLang="en-US" sz="1300" baseline="0">
              <a:solidFill>
                <a:schemeClr val="dk1"/>
              </a:solidFill>
              <a:effectLst/>
              <a:latin typeface="+mn-lt"/>
              <a:ea typeface="+mn-ea"/>
              <a:cs typeface="+mn-cs"/>
            </a:rPr>
            <a:t>となり平成２４年度より増加を続けている</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民生費については，国民健康保険や介護保険などの給付費の増加により繰出金が今後も継続して増加していくことが予想されることから，保険料見直しなど抜本的な改善が必要と考える。</a:t>
          </a:r>
          <a:endParaRPr lang="ja-JP" altLang="ja-JP" sz="1300" baseline="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実質収支額については，</a:t>
          </a:r>
          <a:r>
            <a:rPr kumimoji="1" lang="en-US" altLang="ja-JP" sz="1300">
              <a:latin typeface="ＭＳ ゴシック" pitchFamily="49" charset="-128"/>
              <a:ea typeface="ＭＳ ゴシック" pitchFamily="49" charset="-128"/>
            </a:rPr>
            <a:t>H24</a:t>
          </a:r>
          <a:r>
            <a:rPr kumimoji="1" lang="ja-JP" altLang="en-US" sz="1300">
              <a:latin typeface="ＭＳ ゴシック" pitchFamily="49" charset="-128"/>
              <a:ea typeface="ＭＳ ゴシック" pitchFamily="49" charset="-128"/>
            </a:rPr>
            <a:t>年度を除き標準財政規模に占める割合が</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％台で推移している。</a:t>
          </a:r>
          <a:r>
            <a:rPr kumimoji="1" lang="ja-JP" altLang="en-US" sz="1300">
              <a:solidFill>
                <a:schemeClr val="dk1"/>
              </a:solidFill>
              <a:effectLst/>
              <a:latin typeface="ＭＳ ゴシック" pitchFamily="49" charset="-128"/>
              <a:ea typeface="ＭＳ ゴシック" pitchFamily="49" charset="-128"/>
              <a:cs typeface="+mn-cs"/>
            </a:rPr>
            <a:t>平成</a:t>
          </a:r>
          <a:r>
            <a:rPr kumimoji="1" lang="en-US" altLang="ja-JP" sz="1300">
              <a:solidFill>
                <a:schemeClr val="dk1"/>
              </a:solidFill>
              <a:effectLst/>
              <a:latin typeface="ＭＳ ゴシック" pitchFamily="49" charset="-128"/>
              <a:ea typeface="ＭＳ ゴシック" pitchFamily="49" charset="-128"/>
              <a:cs typeface="+mn-cs"/>
            </a:rPr>
            <a:t>27</a:t>
          </a:r>
          <a:r>
            <a:rPr kumimoji="1" lang="ja-JP" altLang="en-US" sz="1300">
              <a:solidFill>
                <a:schemeClr val="dk1"/>
              </a:solidFill>
              <a:effectLst/>
              <a:latin typeface="ＭＳ ゴシック" pitchFamily="49" charset="-128"/>
              <a:ea typeface="ＭＳ ゴシック" pitchFamily="49" charset="-128"/>
              <a:cs typeface="+mn-cs"/>
            </a:rPr>
            <a:t>年度においては，決算見込額を上回る市税の歳入があったことなどから前年度から</a:t>
          </a:r>
          <a:r>
            <a:rPr kumimoji="1" lang="en-US" altLang="ja-JP" sz="1300">
              <a:solidFill>
                <a:schemeClr val="dk1"/>
              </a:solidFill>
              <a:effectLst/>
              <a:latin typeface="ＭＳ ゴシック" pitchFamily="49" charset="-128"/>
              <a:ea typeface="ＭＳ ゴシック" pitchFamily="49" charset="-128"/>
              <a:cs typeface="+mn-cs"/>
            </a:rPr>
            <a:t>128</a:t>
          </a:r>
          <a:r>
            <a:rPr kumimoji="1" lang="ja-JP" altLang="en-US" sz="1300">
              <a:solidFill>
                <a:schemeClr val="dk1"/>
              </a:solidFill>
              <a:effectLst/>
              <a:latin typeface="ＭＳ ゴシック" pitchFamily="49" charset="-128"/>
              <a:ea typeface="ＭＳ ゴシック" pitchFamily="49" charset="-128"/>
              <a:cs typeface="+mn-cs"/>
            </a:rPr>
            <a:t>百万円，割合も</a:t>
          </a:r>
          <a:r>
            <a:rPr kumimoji="1" lang="en-US" altLang="ja-JP" sz="1300">
              <a:solidFill>
                <a:schemeClr val="dk1"/>
              </a:solidFill>
              <a:effectLst/>
              <a:latin typeface="ＭＳ ゴシック" pitchFamily="49" charset="-128"/>
              <a:ea typeface="ＭＳ ゴシック" pitchFamily="49" charset="-128"/>
              <a:cs typeface="+mn-cs"/>
            </a:rPr>
            <a:t>0.98</a:t>
          </a:r>
          <a:r>
            <a:rPr kumimoji="1" lang="ja-JP" altLang="en-US" sz="1300">
              <a:solidFill>
                <a:schemeClr val="dk1"/>
              </a:solidFill>
              <a:effectLst/>
              <a:latin typeface="ＭＳ ゴシック" pitchFamily="49" charset="-128"/>
              <a:ea typeface="ＭＳ ゴシック" pitchFamily="49" charset="-128"/>
              <a:cs typeface="+mn-cs"/>
            </a:rPr>
            <a:t>ポイント増となり，実質単年度収支が</a:t>
          </a:r>
          <a:r>
            <a:rPr kumimoji="1" lang="en-US" altLang="ja-JP" sz="1300">
              <a:solidFill>
                <a:schemeClr val="dk1"/>
              </a:solidFill>
              <a:effectLst/>
              <a:latin typeface="ＭＳ ゴシック" pitchFamily="49" charset="-128"/>
              <a:ea typeface="ＭＳ ゴシック" pitchFamily="49" charset="-128"/>
              <a:cs typeface="+mn-cs"/>
            </a:rPr>
            <a:t>1.26ポイント増加し</a:t>
          </a:r>
          <a:r>
            <a:rPr kumimoji="1" lang="ja-JP" altLang="en-US" sz="1300">
              <a:solidFill>
                <a:schemeClr val="dk1"/>
              </a:solidFill>
              <a:effectLst/>
              <a:latin typeface="ＭＳ ゴシック" pitchFamily="49" charset="-128"/>
              <a:ea typeface="ＭＳ ゴシック" pitchFamily="49" charset="-128"/>
              <a:cs typeface="+mn-cs"/>
            </a:rPr>
            <a:t>ている。</a:t>
          </a:r>
          <a:r>
            <a:rPr kumimoji="1" lang="ja-JP" altLang="ja-JP" sz="1300">
              <a:solidFill>
                <a:schemeClr val="dk1"/>
              </a:solidFill>
              <a:effectLst/>
              <a:latin typeface="+mn-lt"/>
              <a:ea typeface="+mn-ea"/>
              <a:cs typeface="+mn-cs"/>
            </a:rPr>
            <a:t>財政調整基金残高については</a:t>
          </a:r>
          <a:r>
            <a:rPr kumimoji="1" lang="ja-JP" altLang="en-US" sz="1300">
              <a:solidFill>
                <a:schemeClr val="dk1"/>
              </a:solidFill>
              <a:effectLst/>
              <a:latin typeface="+mn-lt"/>
              <a:ea typeface="+mn-ea"/>
              <a:cs typeface="+mn-cs"/>
            </a:rPr>
            <a:t>今後の普通交付税減少に備え積み増しを行っていることから</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３７４</a:t>
          </a:r>
          <a:r>
            <a:rPr kumimoji="1" lang="ja-JP" altLang="ja-JP" sz="1300">
              <a:solidFill>
                <a:schemeClr val="dk1"/>
              </a:solidFill>
              <a:effectLst/>
              <a:latin typeface="+mn-lt"/>
              <a:ea typeface="+mn-ea"/>
              <a:cs typeface="+mn-cs"/>
            </a:rPr>
            <a:t>百万円，</a:t>
          </a:r>
          <a:r>
            <a:rPr kumimoji="1" lang="ja-JP" altLang="en-US" sz="1300">
              <a:solidFill>
                <a:schemeClr val="dk1"/>
              </a:solidFill>
              <a:effectLst/>
              <a:latin typeface="+mn-lt"/>
              <a:ea typeface="+mn-ea"/>
              <a:cs typeface="+mn-cs"/>
            </a:rPr>
            <a:t>割合</a:t>
          </a:r>
          <a:r>
            <a:rPr kumimoji="1" lang="ja-JP" altLang="ja-JP" sz="1300">
              <a:solidFill>
                <a:schemeClr val="dk1"/>
              </a:solidFill>
              <a:effectLst/>
              <a:latin typeface="+mn-lt"/>
              <a:ea typeface="+mn-ea"/>
              <a:cs typeface="+mn-cs"/>
            </a:rPr>
            <a:t>も</a:t>
          </a:r>
          <a:r>
            <a:rPr kumimoji="1" lang="ja-JP" altLang="en-US" sz="1300">
              <a:solidFill>
                <a:schemeClr val="dk1"/>
              </a:solidFill>
              <a:effectLst/>
              <a:latin typeface="+mn-lt"/>
              <a:ea typeface="+mn-ea"/>
              <a:cs typeface="+mn-cs"/>
            </a:rPr>
            <a:t>２．８８</a:t>
          </a:r>
          <a:r>
            <a:rPr kumimoji="1" lang="ja-JP" altLang="ja-JP" sz="1300">
              <a:solidFill>
                <a:schemeClr val="dk1"/>
              </a:solidFill>
              <a:effectLst/>
              <a:latin typeface="+mn-lt"/>
              <a:ea typeface="+mn-ea"/>
              <a:cs typeface="+mn-cs"/>
            </a:rPr>
            <a:t>ポイント増加している。</a:t>
          </a:r>
          <a:r>
            <a:rPr kumimoji="1" lang="ja-JP" altLang="en-US" sz="1300">
              <a:solidFill>
                <a:schemeClr val="dk1"/>
              </a:solidFill>
              <a:effectLst/>
              <a:latin typeface="+mn-lt"/>
              <a:ea typeface="+mn-ea"/>
              <a:cs typeface="+mn-cs"/>
            </a:rPr>
            <a:t>今後も適切な財源確保と歳出の見直しなどにより健全な財政運営に努めていく。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連結実質赤字比率に係る黒字額の標準財政規模に対する比率について，算定の分母となる標準財政規模は前年度から</a:t>
          </a:r>
          <a:r>
            <a:rPr kumimoji="1" lang="en-US" altLang="ja-JP" sz="1400">
              <a:solidFill>
                <a:schemeClr val="dk1"/>
              </a:solidFill>
              <a:effectLst/>
              <a:latin typeface="+mn-lt"/>
              <a:ea typeface="+mn-ea"/>
              <a:cs typeface="+mn-cs"/>
            </a:rPr>
            <a:t>35</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となっているが，比率に対する影響は少ない。</a:t>
          </a:r>
          <a:endParaRPr lang="ja-JP" altLang="ja-JP" sz="1400">
            <a:effectLst/>
          </a:endParaRPr>
        </a:p>
        <a:p>
          <a:r>
            <a:rPr kumimoji="1" lang="ja-JP" altLang="ja-JP" sz="1400">
              <a:solidFill>
                <a:schemeClr val="dk1"/>
              </a:solidFill>
              <a:effectLst/>
              <a:latin typeface="+mn-lt"/>
              <a:ea typeface="+mn-ea"/>
              <a:cs typeface="+mn-cs"/>
            </a:rPr>
            <a:t>　一般会計については，実質収支が</a:t>
          </a:r>
          <a:r>
            <a:rPr kumimoji="1" lang="ja-JP" altLang="en-US" sz="1400">
              <a:solidFill>
                <a:schemeClr val="dk1"/>
              </a:solidFill>
              <a:effectLst/>
              <a:latin typeface="+mn-lt"/>
              <a:ea typeface="+mn-ea"/>
              <a:cs typeface="+mn-cs"/>
            </a:rPr>
            <a:t>市税の増加などにより</a:t>
          </a:r>
          <a:r>
            <a:rPr kumimoji="1" lang="en-US" altLang="ja-JP" sz="1400">
              <a:solidFill>
                <a:schemeClr val="dk1"/>
              </a:solidFill>
              <a:effectLst/>
              <a:latin typeface="+mn-lt"/>
              <a:ea typeface="+mn-ea"/>
              <a:cs typeface="+mn-cs"/>
            </a:rPr>
            <a:t>128</a:t>
          </a:r>
          <a:r>
            <a:rPr kumimoji="1" lang="ja-JP" altLang="ja-JP" sz="1400">
              <a:solidFill>
                <a:schemeClr val="dk1"/>
              </a:solidFill>
              <a:effectLst/>
              <a:latin typeface="+mn-lt"/>
              <a:ea typeface="+mn-ea"/>
              <a:cs typeface="+mn-cs"/>
            </a:rPr>
            <a:t>百万円の増と</a:t>
          </a:r>
          <a:r>
            <a:rPr kumimoji="1" lang="ja-JP" altLang="en-US" sz="1400">
              <a:solidFill>
                <a:schemeClr val="dk1"/>
              </a:solidFill>
              <a:effectLst/>
              <a:latin typeface="+mn-lt"/>
              <a:ea typeface="+mn-ea"/>
              <a:cs typeface="+mn-cs"/>
            </a:rPr>
            <a:t>なったため</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0.98</a:t>
          </a:r>
          <a:r>
            <a:rPr kumimoji="1" lang="ja-JP" altLang="ja-JP" sz="1400">
              <a:solidFill>
                <a:schemeClr val="dk1"/>
              </a:solidFill>
              <a:effectLst/>
              <a:latin typeface="+mn-lt"/>
              <a:ea typeface="+mn-ea"/>
              <a:cs typeface="+mn-cs"/>
            </a:rPr>
            <a:t>ポイントの増</a:t>
          </a:r>
          <a:r>
            <a:rPr kumimoji="1" lang="ja-JP" altLang="en-US" sz="1400">
              <a:solidFill>
                <a:schemeClr val="dk1"/>
              </a:solidFill>
              <a:effectLst/>
              <a:latin typeface="+mn-lt"/>
              <a:ea typeface="+mn-ea"/>
              <a:cs typeface="+mn-cs"/>
            </a:rPr>
            <a:t>加となっている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その他，</a:t>
          </a:r>
          <a:r>
            <a:rPr kumimoji="1" lang="ja-JP" altLang="ja-JP" sz="1400">
              <a:solidFill>
                <a:schemeClr val="dk1"/>
              </a:solidFill>
              <a:effectLst/>
              <a:latin typeface="+mn-lt"/>
              <a:ea typeface="+mn-ea"/>
              <a:cs typeface="+mn-cs"/>
            </a:rPr>
            <a:t>変動の大きい</a:t>
          </a:r>
          <a:r>
            <a:rPr kumimoji="1" lang="ja-JP" altLang="en-US" sz="1400">
              <a:solidFill>
                <a:schemeClr val="dk1"/>
              </a:solidFill>
              <a:effectLst/>
              <a:latin typeface="+mn-lt"/>
              <a:ea typeface="+mn-ea"/>
              <a:cs typeface="+mn-cs"/>
            </a:rPr>
            <a:t>会計は</a:t>
          </a:r>
          <a:r>
            <a:rPr kumimoji="1" lang="ja-JP" altLang="ja-JP" sz="1400">
              <a:solidFill>
                <a:sysClr val="windowText" lastClr="000000"/>
              </a:solidFill>
              <a:effectLst/>
              <a:latin typeface="+mn-lt"/>
              <a:ea typeface="+mn-ea"/>
              <a:cs typeface="+mn-cs"/>
            </a:rPr>
            <a:t>国民健康保険特別会計</a:t>
          </a:r>
          <a:r>
            <a:rPr kumimoji="1" lang="ja-JP" altLang="en-US" sz="1400">
              <a:solidFill>
                <a:sysClr val="windowText" lastClr="000000"/>
              </a:solidFill>
              <a:effectLst/>
              <a:latin typeface="+mn-lt"/>
              <a:ea typeface="+mn-ea"/>
              <a:cs typeface="+mn-cs"/>
            </a:rPr>
            <a:t>で</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保険給付費をはじめとする歳出が増加</a:t>
          </a:r>
          <a:r>
            <a:rPr kumimoji="1" lang="ja-JP" altLang="ja-JP" sz="1400">
              <a:solidFill>
                <a:sysClr val="windowText" lastClr="000000"/>
              </a:solidFill>
              <a:effectLst/>
              <a:latin typeface="+mn-lt"/>
              <a:ea typeface="+mn-ea"/>
              <a:cs typeface="+mn-cs"/>
            </a:rPr>
            <a:t>したことにより実質収支が</a:t>
          </a:r>
          <a:r>
            <a:rPr kumimoji="1" lang="en-US" altLang="ja-JP" sz="1400">
              <a:solidFill>
                <a:sysClr val="windowText" lastClr="000000"/>
              </a:solidFill>
              <a:effectLst/>
              <a:latin typeface="+mn-lt"/>
              <a:ea typeface="+mn-ea"/>
              <a:cs typeface="+mn-cs"/>
            </a:rPr>
            <a:t>67</a:t>
          </a:r>
          <a:r>
            <a:rPr kumimoji="1" lang="ja-JP" altLang="ja-JP" sz="1400">
              <a:solidFill>
                <a:sysClr val="windowText" lastClr="000000"/>
              </a:solidFill>
              <a:effectLst/>
              <a:latin typeface="+mn-lt"/>
              <a:ea typeface="+mn-ea"/>
              <a:cs typeface="+mn-cs"/>
            </a:rPr>
            <a:t>百万円の減となり</a:t>
          </a:r>
          <a:r>
            <a:rPr kumimoji="1" lang="en-US" altLang="ja-JP" sz="1400">
              <a:solidFill>
                <a:sysClr val="windowText" lastClr="000000"/>
              </a:solidFill>
              <a:effectLst/>
              <a:latin typeface="+mn-lt"/>
              <a:ea typeface="+mn-ea"/>
              <a:cs typeface="+mn-cs"/>
            </a:rPr>
            <a:t>0.49</a:t>
          </a:r>
          <a:r>
            <a:rPr kumimoji="1" lang="ja-JP" altLang="ja-JP" sz="1400">
              <a:solidFill>
                <a:sysClr val="windowText" lastClr="000000"/>
              </a:solidFill>
              <a:effectLst/>
              <a:latin typeface="+mn-lt"/>
              <a:ea typeface="+mn-ea"/>
              <a:cs typeface="+mn-cs"/>
            </a:rPr>
            <a:t>ポイントの減少とな</a:t>
          </a:r>
          <a:r>
            <a:rPr kumimoji="1" lang="ja-JP" altLang="en-US" sz="1400">
              <a:solidFill>
                <a:sysClr val="windowText" lastClr="000000"/>
              </a:solidFill>
              <a:effectLst/>
              <a:latin typeface="+mn-lt"/>
              <a:ea typeface="+mn-ea"/>
              <a:cs typeface="+mn-cs"/>
            </a:rPr>
            <a:t>っている</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また，介護保険特別会においても，保険給付費が増加したものの介護保険料の増加が上回ったため，実質収支が</a:t>
          </a:r>
          <a:r>
            <a:rPr kumimoji="1" lang="en-US" altLang="ja-JP" sz="1400">
              <a:solidFill>
                <a:sysClr val="windowText" lastClr="000000"/>
              </a:solidFill>
              <a:effectLst/>
              <a:latin typeface="+mn-lt"/>
              <a:ea typeface="+mn-ea"/>
              <a:cs typeface="+mn-cs"/>
            </a:rPr>
            <a:t>83</a:t>
          </a:r>
          <a:r>
            <a:rPr kumimoji="1" lang="ja-JP" altLang="en-US" sz="1400">
              <a:solidFill>
                <a:sysClr val="windowText" lastClr="000000"/>
              </a:solidFill>
              <a:effectLst/>
              <a:latin typeface="+mn-lt"/>
              <a:ea typeface="+mn-ea"/>
              <a:cs typeface="+mn-cs"/>
            </a:rPr>
            <a:t>百万円の増となり</a:t>
          </a:r>
          <a:r>
            <a:rPr kumimoji="1" lang="en-US" altLang="ja-JP" sz="1400">
              <a:solidFill>
                <a:sysClr val="windowText" lastClr="000000"/>
              </a:solidFill>
              <a:effectLst/>
              <a:latin typeface="+mn-lt"/>
              <a:ea typeface="+mn-ea"/>
              <a:cs typeface="+mn-cs"/>
            </a:rPr>
            <a:t>0.63</a:t>
          </a:r>
          <a:r>
            <a:rPr kumimoji="1" lang="ja-JP" altLang="en-US" sz="1400">
              <a:solidFill>
                <a:sysClr val="windowText" lastClr="000000"/>
              </a:solidFill>
              <a:effectLst/>
              <a:latin typeface="+mn-lt"/>
              <a:ea typeface="+mn-ea"/>
              <a:cs typeface="+mn-cs"/>
            </a:rPr>
            <a:t>ポイントの増加となっている。</a:t>
          </a:r>
          <a:endParaRPr lang="ja-JP" altLang="ja-JP" sz="1400">
            <a:solidFill>
              <a:sysClr val="windowText" lastClr="000000"/>
            </a:solidFill>
            <a:effectLst/>
          </a:endParaRPr>
        </a:p>
        <a:p>
          <a:r>
            <a:rPr kumimoji="1" lang="ja-JP" altLang="ja-JP" sz="1400">
              <a:solidFill>
                <a:schemeClr val="dk1"/>
              </a:solidFill>
              <a:effectLst/>
              <a:latin typeface="+mn-lt"/>
              <a:ea typeface="+mn-ea"/>
              <a:cs typeface="+mn-cs"/>
            </a:rPr>
            <a:t>　今後，一般会計については将来負担に備えた基金への積立等を行い，</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％前後で推移していくと思われ，特別会計については，大きな変動要素は見込まれていないが，農業集落排水事業，公共下水道事業は法適用化</a:t>
          </a:r>
          <a:r>
            <a:rPr kumimoji="1" lang="ja-JP" altLang="en-US" sz="1400">
              <a:solidFill>
                <a:schemeClr val="dk1"/>
              </a:solidFill>
              <a:effectLst/>
              <a:latin typeface="+mn-lt"/>
              <a:ea typeface="+mn-ea"/>
              <a:cs typeface="+mn-cs"/>
            </a:rPr>
            <a:t>や施設更新経費などを</a:t>
          </a:r>
          <a:r>
            <a:rPr kumimoji="1" lang="ja-JP" altLang="ja-JP" sz="1400">
              <a:solidFill>
                <a:schemeClr val="dk1"/>
              </a:solidFill>
              <a:effectLst/>
              <a:latin typeface="+mn-lt"/>
              <a:ea typeface="+mn-ea"/>
              <a:cs typeface="+mn-cs"/>
            </a:rPr>
            <a:t>見据え，一般会計からの繰入金に頼らない事業体制を構築していく必要がある。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O38" sqref="AO38:BC3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24361949</v>
      </c>
      <c r="BO4" s="379"/>
      <c r="BP4" s="379"/>
      <c r="BQ4" s="379"/>
      <c r="BR4" s="379"/>
      <c r="BS4" s="379"/>
      <c r="BT4" s="379"/>
      <c r="BU4" s="380"/>
      <c r="BV4" s="378">
        <v>21960913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7.1</v>
      </c>
      <c r="CU4" s="556"/>
      <c r="CV4" s="556"/>
      <c r="CW4" s="556"/>
      <c r="CX4" s="556"/>
      <c r="CY4" s="556"/>
      <c r="CZ4" s="556"/>
      <c r="DA4" s="557"/>
      <c r="DB4" s="555">
        <v>6.1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23234220</v>
      </c>
      <c r="BO5" s="384"/>
      <c r="BP5" s="384"/>
      <c r="BQ5" s="384"/>
      <c r="BR5" s="384"/>
      <c r="BS5" s="384"/>
      <c r="BT5" s="384"/>
      <c r="BU5" s="385"/>
      <c r="BV5" s="383">
        <v>20606759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1127729</v>
      </c>
      <c r="BO6" s="384"/>
      <c r="BP6" s="384"/>
      <c r="BQ6" s="384"/>
      <c r="BR6" s="384"/>
      <c r="BS6" s="384"/>
      <c r="BT6" s="384"/>
      <c r="BU6" s="385"/>
      <c r="BV6" s="383">
        <v>1354154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94.6</v>
      </c>
      <c r="CU6" s="530"/>
      <c r="CV6" s="530"/>
      <c r="CW6" s="530"/>
      <c r="CX6" s="530"/>
      <c r="CY6" s="530"/>
      <c r="CZ6" s="530"/>
      <c r="DA6" s="531"/>
      <c r="DB6" s="529">
        <v>92.5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181613</v>
      </c>
      <c r="BO7" s="384"/>
      <c r="BP7" s="384"/>
      <c r="BQ7" s="384"/>
      <c r="BR7" s="384"/>
      <c r="BS7" s="384"/>
      <c r="BT7" s="384"/>
      <c r="BU7" s="385"/>
      <c r="BV7" s="383">
        <v>535987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13307438</v>
      </c>
      <c r="CU7" s="384"/>
      <c r="CV7" s="384"/>
      <c r="CW7" s="384"/>
      <c r="CX7" s="384"/>
      <c r="CY7" s="384"/>
      <c r="CZ7" s="384"/>
      <c r="DA7" s="385"/>
      <c r="DB7" s="383">
        <v>13342450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946116</v>
      </c>
      <c r="BO8" s="384"/>
      <c r="BP8" s="384"/>
      <c r="BQ8" s="384"/>
      <c r="BR8" s="384"/>
      <c r="BS8" s="384"/>
      <c r="BT8" s="384"/>
      <c r="BU8" s="385"/>
      <c r="BV8" s="383">
        <v>818167</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42810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127949</v>
      </c>
      <c r="BO9" s="384"/>
      <c r="BP9" s="384"/>
      <c r="BQ9" s="384"/>
      <c r="BR9" s="384"/>
      <c r="BS9" s="384"/>
      <c r="BT9" s="384"/>
      <c r="BU9" s="385"/>
      <c r="BV9" s="383">
        <v>2289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9.6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46895</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78</v>
      </c>
      <c r="AV10" s="441"/>
      <c r="AW10" s="441"/>
      <c r="AX10" s="441"/>
      <c r="AY10" s="363" t="s">
        <v>102</v>
      </c>
      <c r="AZ10" s="364"/>
      <c r="BA10" s="364"/>
      <c r="BB10" s="364"/>
      <c r="BC10" s="364"/>
      <c r="BD10" s="364"/>
      <c r="BE10" s="364"/>
      <c r="BF10" s="364"/>
      <c r="BG10" s="364"/>
      <c r="BH10" s="364"/>
      <c r="BI10" s="364"/>
      <c r="BJ10" s="364"/>
      <c r="BK10" s="364"/>
      <c r="BL10" s="364"/>
      <c r="BM10" s="365"/>
      <c r="BN10" s="383">
        <v>373625</v>
      </c>
      <c r="BO10" s="384"/>
      <c r="BP10" s="384"/>
      <c r="BQ10" s="384"/>
      <c r="BR10" s="384"/>
      <c r="BS10" s="384"/>
      <c r="BT10" s="384"/>
      <c r="BU10" s="385"/>
      <c r="BV10" s="383">
        <v>332490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78</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43593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42730</v>
      </c>
      <c r="S13" s="485"/>
      <c r="T13" s="485"/>
      <c r="U13" s="485"/>
      <c r="V13" s="486"/>
      <c r="W13" s="472" t="s">
        <v>120</v>
      </c>
      <c r="X13" s="396"/>
      <c r="Y13" s="396"/>
      <c r="Z13" s="396"/>
      <c r="AA13" s="396"/>
      <c r="AB13" s="397"/>
      <c r="AC13" s="359">
        <v>1596</v>
      </c>
      <c r="AD13" s="360"/>
      <c r="AE13" s="360"/>
      <c r="AF13" s="360"/>
      <c r="AG13" s="361"/>
      <c r="AH13" s="359">
        <v>2165</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501574</v>
      </c>
      <c r="BO13" s="384"/>
      <c r="BP13" s="384"/>
      <c r="BQ13" s="384"/>
      <c r="BR13" s="384"/>
      <c r="BS13" s="384"/>
      <c r="BT13" s="384"/>
      <c r="BU13" s="385"/>
      <c r="BV13" s="383">
        <v>334779</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6.6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44242</v>
      </c>
      <c r="S14" s="485"/>
      <c r="T14" s="485"/>
      <c r="U14" s="485"/>
      <c r="V14" s="486"/>
      <c r="W14" s="487"/>
      <c r="X14" s="399"/>
      <c r="Y14" s="399"/>
      <c r="Z14" s="399"/>
      <c r="AA14" s="399"/>
      <c r="AB14" s="400"/>
      <c r="AC14" s="477">
        <v>7.8</v>
      </c>
      <c r="AD14" s="478"/>
      <c r="AE14" s="478"/>
      <c r="AF14" s="478"/>
      <c r="AG14" s="479"/>
      <c r="AH14" s="477">
        <v>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21.6</v>
      </c>
      <c r="CU14" s="456"/>
      <c r="CV14" s="456"/>
      <c r="CW14" s="456"/>
      <c r="CX14" s="456"/>
      <c r="CY14" s="456"/>
      <c r="CZ14" s="456"/>
      <c r="DA14" s="457"/>
      <c r="DB14" s="488">
        <v>22.8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43464</v>
      </c>
      <c r="S15" s="485"/>
      <c r="T15" s="485"/>
      <c r="U15" s="485"/>
      <c r="V15" s="486"/>
      <c r="W15" s="472" t="s">
        <v>127</v>
      </c>
      <c r="X15" s="396"/>
      <c r="Y15" s="396"/>
      <c r="Z15" s="396"/>
      <c r="AA15" s="396"/>
      <c r="AB15" s="397"/>
      <c r="AC15" s="359">
        <v>6950</v>
      </c>
      <c r="AD15" s="360"/>
      <c r="AE15" s="360"/>
      <c r="AF15" s="360"/>
      <c r="AG15" s="361"/>
      <c r="AH15" s="359">
        <v>8554</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5116665</v>
      </c>
      <c r="BO15" s="379"/>
      <c r="BP15" s="379"/>
      <c r="BQ15" s="379"/>
      <c r="BR15" s="379"/>
      <c r="BS15" s="379"/>
      <c r="BT15" s="379"/>
      <c r="BU15" s="380"/>
      <c r="BV15" s="378">
        <v>5049449</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34</v>
      </c>
      <c r="AD16" s="478"/>
      <c r="AE16" s="478"/>
      <c r="AF16" s="478"/>
      <c r="AG16" s="479"/>
      <c r="AH16" s="477">
        <v>35.5</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9822386</v>
      </c>
      <c r="BO16" s="384"/>
      <c r="BP16" s="384"/>
      <c r="BQ16" s="384"/>
      <c r="BR16" s="384"/>
      <c r="BS16" s="384"/>
      <c r="BT16" s="384"/>
      <c r="BU16" s="385"/>
      <c r="BV16" s="383">
        <v>9242841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6"/>
      <c r="Y17" s="396"/>
      <c r="Z17" s="396"/>
      <c r="AA17" s="396"/>
      <c r="AB17" s="397"/>
      <c r="AC17" s="359">
        <v>11876</v>
      </c>
      <c r="AD17" s="360"/>
      <c r="AE17" s="360"/>
      <c r="AF17" s="360"/>
      <c r="AG17" s="361"/>
      <c r="AH17" s="359">
        <v>13105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6414777</v>
      </c>
      <c r="BO17" s="384"/>
      <c r="BP17" s="384"/>
      <c r="BQ17" s="384"/>
      <c r="BR17" s="384"/>
      <c r="BS17" s="384"/>
      <c r="BT17" s="384"/>
      <c r="BU17" s="385"/>
      <c r="BV17" s="383">
        <v>6418540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205.81</v>
      </c>
      <c r="M18" s="448"/>
      <c r="N18" s="448"/>
      <c r="O18" s="448"/>
      <c r="P18" s="448"/>
      <c r="Q18" s="448"/>
      <c r="R18" s="449"/>
      <c r="S18" s="449"/>
      <c r="T18" s="449"/>
      <c r="U18" s="449"/>
      <c r="V18" s="450"/>
      <c r="W18" s="464"/>
      <c r="X18" s="465"/>
      <c r="Y18" s="465"/>
      <c r="Z18" s="465"/>
      <c r="AA18" s="465"/>
      <c r="AB18" s="473"/>
      <c r="AC18" s="347">
        <v>58.2</v>
      </c>
      <c r="AD18" s="348"/>
      <c r="AE18" s="348"/>
      <c r="AF18" s="348"/>
      <c r="AG18" s="451"/>
      <c r="AH18" s="347">
        <v>54.4</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11818956</v>
      </c>
      <c r="BO18" s="384"/>
      <c r="BP18" s="384"/>
      <c r="BQ18" s="384"/>
      <c r="BR18" s="384"/>
      <c r="BS18" s="384"/>
      <c r="BT18" s="384"/>
      <c r="BU18" s="385"/>
      <c r="BV18" s="383">
        <v>11325363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15437237</v>
      </c>
      <c r="BO19" s="384"/>
      <c r="BP19" s="384"/>
      <c r="BQ19" s="384"/>
      <c r="BR19" s="384"/>
      <c r="BS19" s="384"/>
      <c r="BT19" s="384"/>
      <c r="BU19" s="385"/>
      <c r="BV19" s="383">
        <v>15126178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14453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24348476</v>
      </c>
      <c r="BO23" s="384"/>
      <c r="BP23" s="384"/>
      <c r="BQ23" s="384"/>
      <c r="BR23" s="384"/>
      <c r="BS23" s="384"/>
      <c r="BT23" s="384"/>
      <c r="BU23" s="385"/>
      <c r="BV23" s="383">
        <v>20460177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6240</v>
      </c>
      <c r="R24" s="360"/>
      <c r="S24" s="360"/>
      <c r="T24" s="360"/>
      <c r="U24" s="360"/>
      <c r="V24" s="361"/>
      <c r="W24" s="425"/>
      <c r="X24" s="416"/>
      <c r="Y24" s="417"/>
      <c r="Z24" s="356" t="s">
        <v>151</v>
      </c>
      <c r="AA24" s="357"/>
      <c r="AB24" s="357"/>
      <c r="AC24" s="357"/>
      <c r="AD24" s="357"/>
      <c r="AE24" s="357"/>
      <c r="AF24" s="357"/>
      <c r="AG24" s="358"/>
      <c r="AH24" s="359">
        <v>311</v>
      </c>
      <c r="AI24" s="360"/>
      <c r="AJ24" s="360"/>
      <c r="AK24" s="360"/>
      <c r="AL24" s="361"/>
      <c r="AM24" s="359">
        <v>965033</v>
      </c>
      <c r="AN24" s="360"/>
      <c r="AO24" s="360"/>
      <c r="AP24" s="360"/>
      <c r="AQ24" s="360"/>
      <c r="AR24" s="361"/>
      <c r="AS24" s="359">
        <v>3103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14485983</v>
      </c>
      <c r="BO24" s="384"/>
      <c r="BP24" s="384"/>
      <c r="BQ24" s="384"/>
      <c r="BR24" s="384"/>
      <c r="BS24" s="384"/>
      <c r="BT24" s="384"/>
      <c r="BU24" s="385"/>
      <c r="BV24" s="383">
        <v>14604405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1</v>
      </c>
      <c r="M25" s="360"/>
      <c r="N25" s="360"/>
      <c r="O25" s="360"/>
      <c r="P25" s="361"/>
      <c r="Q25" s="359">
        <v>5916</v>
      </c>
      <c r="R25" s="360"/>
      <c r="S25" s="360"/>
      <c r="T25" s="360"/>
      <c r="U25" s="360"/>
      <c r="V25" s="361"/>
      <c r="W25" s="425"/>
      <c r="X25" s="416"/>
      <c r="Y25" s="417"/>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65008</v>
      </c>
      <c r="BO25" s="379"/>
      <c r="BP25" s="379"/>
      <c r="BQ25" s="379"/>
      <c r="BR25" s="379"/>
      <c r="BS25" s="379"/>
      <c r="BT25" s="379"/>
      <c r="BU25" s="380"/>
      <c r="BV25" s="378">
        <v>119615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5760</v>
      </c>
      <c r="R26" s="360"/>
      <c r="S26" s="360"/>
      <c r="T26" s="360"/>
      <c r="U26" s="360"/>
      <c r="V26" s="361"/>
      <c r="W26" s="425"/>
      <c r="X26" s="416"/>
      <c r="Y26" s="417"/>
      <c r="Z26" s="356" t="s">
        <v>157</v>
      </c>
      <c r="AA26" s="438"/>
      <c r="AB26" s="438"/>
      <c r="AC26" s="438"/>
      <c r="AD26" s="438"/>
      <c r="AE26" s="438"/>
      <c r="AF26" s="438"/>
      <c r="AG26" s="439"/>
      <c r="AH26" s="359">
        <v>23</v>
      </c>
      <c r="AI26" s="360"/>
      <c r="AJ26" s="360"/>
      <c r="AK26" s="360"/>
      <c r="AL26" s="361"/>
      <c r="AM26" s="359">
        <v>58167</v>
      </c>
      <c r="AN26" s="360"/>
      <c r="AO26" s="360"/>
      <c r="AP26" s="360"/>
      <c r="AQ26" s="360"/>
      <c r="AR26" s="361"/>
      <c r="AS26" s="359">
        <v>2529</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4200</v>
      </c>
      <c r="R27" s="360"/>
      <c r="S27" s="360"/>
      <c r="T27" s="360"/>
      <c r="U27" s="360"/>
      <c r="V27" s="361"/>
      <c r="W27" s="425"/>
      <c r="X27" s="416"/>
      <c r="Y27" s="417"/>
      <c r="Z27" s="356" t="s">
        <v>160</v>
      </c>
      <c r="AA27" s="357"/>
      <c r="AB27" s="357"/>
      <c r="AC27" s="357"/>
      <c r="AD27" s="357"/>
      <c r="AE27" s="357"/>
      <c r="AF27" s="357"/>
      <c r="AG27" s="358"/>
      <c r="AH27" s="359">
        <v>45</v>
      </c>
      <c r="AI27" s="360"/>
      <c r="AJ27" s="360"/>
      <c r="AK27" s="360"/>
      <c r="AL27" s="361"/>
      <c r="AM27" s="359">
        <v>119835</v>
      </c>
      <c r="AN27" s="360"/>
      <c r="AO27" s="360"/>
      <c r="AP27" s="360"/>
      <c r="AQ27" s="360"/>
      <c r="AR27" s="361"/>
      <c r="AS27" s="359">
        <v>2663</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3800</v>
      </c>
      <c r="R28" s="360"/>
      <c r="S28" s="360"/>
      <c r="T28" s="360"/>
      <c r="U28" s="360"/>
      <c r="V28" s="361"/>
      <c r="W28" s="425"/>
      <c r="X28" s="416"/>
      <c r="Y28" s="417"/>
      <c r="Z28" s="356" t="s">
        <v>163</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3828519</v>
      </c>
      <c r="BO28" s="379"/>
      <c r="BP28" s="379"/>
      <c r="BQ28" s="379"/>
      <c r="BR28" s="379"/>
      <c r="BS28" s="379"/>
      <c r="BT28" s="379"/>
      <c r="BU28" s="380"/>
      <c r="BV28" s="378">
        <v>3454894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18</v>
      </c>
      <c r="M29" s="360"/>
      <c r="N29" s="360"/>
      <c r="O29" s="360"/>
      <c r="P29" s="361"/>
      <c r="Q29" s="359">
        <v>3600</v>
      </c>
      <c r="R29" s="360"/>
      <c r="S29" s="360"/>
      <c r="T29" s="360"/>
      <c r="U29" s="360"/>
      <c r="V29" s="361"/>
      <c r="W29" s="426"/>
      <c r="X29" s="427"/>
      <c r="Y29" s="428"/>
      <c r="Z29" s="356" t="s">
        <v>167</v>
      </c>
      <c r="AA29" s="357"/>
      <c r="AB29" s="357"/>
      <c r="AC29" s="357"/>
      <c r="AD29" s="357"/>
      <c r="AE29" s="357"/>
      <c r="AF29" s="357"/>
      <c r="AG29" s="358"/>
      <c r="AH29" s="359">
        <v>356</v>
      </c>
      <c r="AI29" s="360"/>
      <c r="AJ29" s="360"/>
      <c r="AK29" s="360"/>
      <c r="AL29" s="361"/>
      <c r="AM29" s="359">
        <v>1084868</v>
      </c>
      <c r="AN29" s="360"/>
      <c r="AO29" s="360"/>
      <c r="AP29" s="360"/>
      <c r="AQ29" s="360"/>
      <c r="AR29" s="361"/>
      <c r="AS29" s="359">
        <v>3047</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1852476</v>
      </c>
      <c r="BO29" s="384"/>
      <c r="BP29" s="384"/>
      <c r="BQ29" s="384"/>
      <c r="BR29" s="384"/>
      <c r="BS29" s="384"/>
      <c r="BT29" s="384"/>
      <c r="BU29" s="385"/>
      <c r="BV29" s="383">
        <v>1811868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7959599</v>
      </c>
      <c r="BO30" s="387"/>
      <c r="BP30" s="387"/>
      <c r="BQ30" s="387"/>
      <c r="BR30" s="387"/>
      <c r="BS30" s="387"/>
      <c r="BT30" s="387"/>
      <c r="BU30" s="388"/>
      <c r="BV30" s="386">
        <v>7889347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稲敷市国民健康保険特別会計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稲敷市水道事業会計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稲敷市公共下水道事業特別会計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稲敷市農業公社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稲敷市，稲敷郡町村及び一部事務組合公平委員会特別会計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稲敷市介護保険特別会計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稲敷市工業用水道事業会計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稲敷市農業集落排水事業特別会計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茨城県市町村総合事務組合
（県民交通災害共済事業特別会計）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稲敷市基幹水利施設管理事業特別会計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稲敷市後期高齢者医療特別会計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茨城租税債権管理機構（一般会計）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稲敷市介護サービス事業特別会計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茨城県後期高齢者医療広域連合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茨城県後期高齢者医療広域連合
（後期高齢医療特別会計）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龍ヶ崎地方衛生組合（一般会計）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江戸崎地方衛生土木組合（一般会計）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稲敷地方広域市町村圏事務組合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稲敷地方広域市町村圏事務組合
（養護老人ホーム松風園特別会計）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稲敷地方広域市町村圏事務組合
（水防事業特別会計）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5" zoomScale="75" zoomScaleNormal="75" zoomScaleSheetLayoutView="100" workbookViewId="0">
      <selection activeCell="M94" sqref="M9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2" t="s">
        <v>528</v>
      </c>
      <c r="D34" s="1152"/>
      <c r="E34" s="1153"/>
      <c r="F34" s="32">
        <v>6.56</v>
      </c>
      <c r="G34" s="33">
        <v>15.44</v>
      </c>
      <c r="H34" s="33">
        <v>6.08</v>
      </c>
      <c r="I34" s="33">
        <v>6.12</v>
      </c>
      <c r="J34" s="34">
        <v>7.1</v>
      </c>
      <c r="K34" s="22"/>
      <c r="L34" s="22"/>
      <c r="M34" s="22"/>
      <c r="N34" s="22"/>
      <c r="O34" s="22"/>
      <c r="P34" s="22"/>
    </row>
    <row r="35" spans="1:16" ht="39" customHeight="1" x14ac:dyDescent="0.15">
      <c r="A35" s="22"/>
      <c r="B35" s="35"/>
      <c r="C35" s="1146" t="s">
        <v>529</v>
      </c>
      <c r="D35" s="1147"/>
      <c r="E35" s="1148"/>
      <c r="F35" s="36">
        <v>6.57</v>
      </c>
      <c r="G35" s="37">
        <v>6.08</v>
      </c>
      <c r="H35" s="37">
        <v>5.88</v>
      </c>
      <c r="I35" s="37">
        <v>6.44</v>
      </c>
      <c r="J35" s="38">
        <v>6.96</v>
      </c>
      <c r="K35" s="22"/>
      <c r="L35" s="22"/>
      <c r="M35" s="22"/>
      <c r="N35" s="22"/>
      <c r="O35" s="22"/>
      <c r="P35" s="22"/>
    </row>
    <row r="36" spans="1:16" ht="39" customHeight="1" x14ac:dyDescent="0.15">
      <c r="A36" s="22"/>
      <c r="B36" s="35"/>
      <c r="C36" s="1146" t="s">
        <v>530</v>
      </c>
      <c r="D36" s="1147"/>
      <c r="E36" s="1148"/>
      <c r="F36" s="36">
        <v>3.24</v>
      </c>
      <c r="G36" s="37">
        <v>4.37</v>
      </c>
      <c r="H36" s="37">
        <v>3.82</v>
      </c>
      <c r="I36" s="37">
        <v>3.32</v>
      </c>
      <c r="J36" s="38">
        <v>2.83</v>
      </c>
      <c r="K36" s="22"/>
      <c r="L36" s="22"/>
      <c r="M36" s="22"/>
      <c r="N36" s="22"/>
      <c r="O36" s="22"/>
      <c r="P36" s="22"/>
    </row>
    <row r="37" spans="1:16" ht="39" customHeight="1" x14ac:dyDescent="0.15">
      <c r="A37" s="22"/>
      <c r="B37" s="35"/>
      <c r="C37" s="1146" t="s">
        <v>531</v>
      </c>
      <c r="D37" s="1147"/>
      <c r="E37" s="1148"/>
      <c r="F37" s="36">
        <v>0.99</v>
      </c>
      <c r="G37" s="37">
        <v>1.06</v>
      </c>
      <c r="H37" s="37">
        <v>0.88</v>
      </c>
      <c r="I37" s="37">
        <v>1.08</v>
      </c>
      <c r="J37" s="38">
        <v>1.71</v>
      </c>
      <c r="K37" s="22"/>
      <c r="L37" s="22"/>
      <c r="M37" s="22"/>
      <c r="N37" s="22"/>
      <c r="O37" s="22"/>
      <c r="P37" s="22"/>
    </row>
    <row r="38" spans="1:16" ht="39" customHeight="1" x14ac:dyDescent="0.15">
      <c r="A38" s="22"/>
      <c r="B38" s="35"/>
      <c r="C38" s="1146" t="s">
        <v>532</v>
      </c>
      <c r="D38" s="1147"/>
      <c r="E38" s="1148"/>
      <c r="F38" s="36">
        <v>0.81</v>
      </c>
      <c r="G38" s="37">
        <v>0.81</v>
      </c>
      <c r="H38" s="37">
        <v>0.85</v>
      </c>
      <c r="I38" s="37">
        <v>0.89</v>
      </c>
      <c r="J38" s="38">
        <v>0.93</v>
      </c>
      <c r="K38" s="22"/>
      <c r="L38" s="22"/>
      <c r="M38" s="22"/>
      <c r="N38" s="22"/>
      <c r="O38" s="22"/>
      <c r="P38" s="22"/>
    </row>
    <row r="39" spans="1:16" ht="39" customHeight="1" x14ac:dyDescent="0.15">
      <c r="A39" s="22"/>
      <c r="B39" s="35"/>
      <c r="C39" s="1146" t="s">
        <v>533</v>
      </c>
      <c r="D39" s="1147"/>
      <c r="E39" s="1148"/>
      <c r="F39" s="36">
        <v>0.68</v>
      </c>
      <c r="G39" s="37">
        <v>0.41</v>
      </c>
      <c r="H39" s="37">
        <v>0.38</v>
      </c>
      <c r="I39" s="37">
        <v>0.48</v>
      </c>
      <c r="J39" s="38">
        <v>0.52</v>
      </c>
      <c r="K39" s="22"/>
      <c r="L39" s="22"/>
      <c r="M39" s="22"/>
      <c r="N39" s="22"/>
      <c r="O39" s="22"/>
      <c r="P39" s="22"/>
    </row>
    <row r="40" spans="1:16" ht="39" customHeight="1" x14ac:dyDescent="0.15">
      <c r="A40" s="22"/>
      <c r="B40" s="35"/>
      <c r="C40" s="1146" t="s">
        <v>534</v>
      </c>
      <c r="D40" s="1147"/>
      <c r="E40" s="1148"/>
      <c r="F40" s="36">
        <v>0.28000000000000003</v>
      </c>
      <c r="G40" s="37">
        <v>0.17</v>
      </c>
      <c r="H40" s="37">
        <v>0.14000000000000001</v>
      </c>
      <c r="I40" s="37">
        <v>0.09</v>
      </c>
      <c r="J40" s="38">
        <v>0.12</v>
      </c>
      <c r="K40" s="22"/>
      <c r="L40" s="22"/>
      <c r="M40" s="22"/>
      <c r="N40" s="22"/>
      <c r="O40" s="22"/>
      <c r="P40" s="22"/>
    </row>
    <row r="41" spans="1:16" ht="39" customHeight="1" x14ac:dyDescent="0.15">
      <c r="A41" s="22"/>
      <c r="B41" s="35"/>
      <c r="C41" s="1146" t="s">
        <v>535</v>
      </c>
      <c r="D41" s="1147"/>
      <c r="E41" s="1148"/>
      <c r="F41" s="36">
        <v>0.06</v>
      </c>
      <c r="G41" s="37">
        <v>0.06</v>
      </c>
      <c r="H41" s="37">
        <v>7.0000000000000007E-2</v>
      </c>
      <c r="I41" s="37">
        <v>0.08</v>
      </c>
      <c r="J41" s="38">
        <v>0.08</v>
      </c>
      <c r="K41" s="22"/>
      <c r="L41" s="22"/>
      <c r="M41" s="22"/>
      <c r="N41" s="22"/>
      <c r="O41" s="22"/>
      <c r="P41" s="22"/>
    </row>
    <row r="42" spans="1:16" ht="39" customHeight="1" x14ac:dyDescent="0.15">
      <c r="A42" s="22"/>
      <c r="B42" s="39"/>
      <c r="C42" s="1146" t="s">
        <v>536</v>
      </c>
      <c r="D42" s="1147"/>
      <c r="E42" s="1148"/>
      <c r="F42" s="36" t="s">
        <v>483</v>
      </c>
      <c r="G42" s="37" t="s">
        <v>483</v>
      </c>
      <c r="H42" s="37" t="s">
        <v>483</v>
      </c>
      <c r="I42" s="37" t="s">
        <v>483</v>
      </c>
      <c r="J42" s="38" t="s">
        <v>483</v>
      </c>
      <c r="K42" s="22"/>
      <c r="L42" s="22"/>
      <c r="M42" s="22"/>
      <c r="N42" s="22"/>
      <c r="O42" s="22"/>
      <c r="P42" s="22"/>
    </row>
    <row r="43" spans="1:16" ht="39" customHeight="1" thickBot="1" x14ac:dyDescent="0.2">
      <c r="A43" s="22"/>
      <c r="B43" s="40"/>
      <c r="C43" s="1149" t="s">
        <v>537</v>
      </c>
      <c r="D43" s="1150"/>
      <c r="E43" s="1151"/>
      <c r="F43" s="41">
        <v>0</v>
      </c>
      <c r="G43" s="42">
        <v>0</v>
      </c>
      <c r="H43" s="42">
        <v>0</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75" zoomScaleNormal="75" zoomScaleSheetLayoutView="55" workbookViewId="0">
      <selection activeCell="M94" sqref="M9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1353</v>
      </c>
      <c r="L45" s="60">
        <v>1359</v>
      </c>
      <c r="M45" s="60">
        <v>1411</v>
      </c>
      <c r="N45" s="60">
        <v>1521</v>
      </c>
      <c r="O45" s="61">
        <v>1614</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483</v>
      </c>
      <c r="L46" s="64" t="s">
        <v>483</v>
      </c>
      <c r="M46" s="64" t="s">
        <v>483</v>
      </c>
      <c r="N46" s="64" t="s">
        <v>483</v>
      </c>
      <c r="O46" s="65" t="s">
        <v>483</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483</v>
      </c>
      <c r="L47" s="64" t="s">
        <v>483</v>
      </c>
      <c r="M47" s="64" t="s">
        <v>483</v>
      </c>
      <c r="N47" s="64" t="s">
        <v>483</v>
      </c>
      <c r="O47" s="65" t="s">
        <v>483</v>
      </c>
      <c r="P47" s="48"/>
      <c r="Q47" s="48"/>
      <c r="R47" s="48"/>
      <c r="S47" s="48"/>
      <c r="T47" s="48"/>
      <c r="U47" s="48"/>
    </row>
    <row r="48" spans="1:21" ht="30.75" customHeight="1" x14ac:dyDescent="0.15">
      <c r="A48" s="48"/>
      <c r="B48" s="1164"/>
      <c r="C48" s="1165"/>
      <c r="D48" s="62"/>
      <c r="E48" s="1156" t="s">
        <v>15</v>
      </c>
      <c r="F48" s="1156"/>
      <c r="G48" s="1156"/>
      <c r="H48" s="1156"/>
      <c r="I48" s="1156"/>
      <c r="J48" s="1157"/>
      <c r="K48" s="63">
        <v>926</v>
      </c>
      <c r="L48" s="64">
        <v>891</v>
      </c>
      <c r="M48" s="64">
        <v>916</v>
      </c>
      <c r="N48" s="64">
        <v>944</v>
      </c>
      <c r="O48" s="65">
        <v>946</v>
      </c>
      <c r="P48" s="48"/>
      <c r="Q48" s="48"/>
      <c r="R48" s="48"/>
      <c r="S48" s="48"/>
      <c r="T48" s="48"/>
      <c r="U48" s="48"/>
    </row>
    <row r="49" spans="1:21" ht="30.75" customHeight="1" x14ac:dyDescent="0.15">
      <c r="A49" s="48"/>
      <c r="B49" s="1164"/>
      <c r="C49" s="1165"/>
      <c r="D49" s="62"/>
      <c r="E49" s="1156" t="s">
        <v>16</v>
      </c>
      <c r="F49" s="1156"/>
      <c r="G49" s="1156"/>
      <c r="H49" s="1156"/>
      <c r="I49" s="1156"/>
      <c r="J49" s="1157"/>
      <c r="K49" s="63">
        <v>300</v>
      </c>
      <c r="L49" s="64">
        <v>229</v>
      </c>
      <c r="M49" s="64">
        <v>144</v>
      </c>
      <c r="N49" s="64">
        <v>94</v>
      </c>
      <c r="O49" s="65">
        <v>116</v>
      </c>
      <c r="P49" s="48"/>
      <c r="Q49" s="48"/>
      <c r="R49" s="48"/>
      <c r="S49" s="48"/>
      <c r="T49" s="48"/>
      <c r="U49" s="48"/>
    </row>
    <row r="50" spans="1:21" ht="30.75" customHeight="1" x14ac:dyDescent="0.15">
      <c r="A50" s="48"/>
      <c r="B50" s="1164"/>
      <c r="C50" s="1165"/>
      <c r="D50" s="62"/>
      <c r="E50" s="1156" t="s">
        <v>17</v>
      </c>
      <c r="F50" s="1156"/>
      <c r="G50" s="1156"/>
      <c r="H50" s="1156"/>
      <c r="I50" s="1156"/>
      <c r="J50" s="1157"/>
      <c r="K50" s="63">
        <v>130</v>
      </c>
      <c r="L50" s="64">
        <v>105</v>
      </c>
      <c r="M50" s="64">
        <v>88</v>
      </c>
      <c r="N50" s="64">
        <v>74</v>
      </c>
      <c r="O50" s="65">
        <v>53</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483</v>
      </c>
      <c r="L51" s="64" t="s">
        <v>483</v>
      </c>
      <c r="M51" s="64" t="s">
        <v>483</v>
      </c>
      <c r="N51" s="64" t="s">
        <v>483</v>
      </c>
      <c r="O51" s="65" t="s">
        <v>483</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1647</v>
      </c>
      <c r="L52" s="64">
        <v>1725</v>
      </c>
      <c r="M52" s="64">
        <v>1811</v>
      </c>
      <c r="N52" s="64">
        <v>1912</v>
      </c>
      <c r="O52" s="65">
        <v>1939</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1062</v>
      </c>
      <c r="L53" s="69">
        <v>859</v>
      </c>
      <c r="M53" s="69">
        <v>748</v>
      </c>
      <c r="N53" s="69">
        <v>721</v>
      </c>
      <c r="O53" s="70">
        <v>790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4" zoomScale="75" zoomScaleNormal="75" zoomScaleSheetLayoutView="100" workbookViewId="0">
      <selection activeCell="M94" sqref="M9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2" t="s">
        <v>24</v>
      </c>
      <c r="C41" s="1183"/>
      <c r="D41" s="81"/>
      <c r="E41" s="1184" t="s">
        <v>25</v>
      </c>
      <c r="F41" s="1184"/>
      <c r="G41" s="1184"/>
      <c r="H41" s="1185"/>
      <c r="I41" s="82">
        <v>16893</v>
      </c>
      <c r="J41" s="83">
        <v>17912</v>
      </c>
      <c r="K41" s="83">
        <v>18669</v>
      </c>
      <c r="L41" s="83">
        <v>20460</v>
      </c>
      <c r="M41" s="84">
        <v>24348</v>
      </c>
    </row>
    <row r="42" spans="2:13" ht="27.75" customHeight="1" x14ac:dyDescent="0.15">
      <c r="B42" s="1172"/>
      <c r="C42" s="1173"/>
      <c r="D42" s="85"/>
      <c r="E42" s="1176" t="s">
        <v>26</v>
      </c>
      <c r="F42" s="1176"/>
      <c r="G42" s="1176"/>
      <c r="H42" s="1177"/>
      <c r="I42" s="86">
        <v>354</v>
      </c>
      <c r="J42" s="87">
        <v>264</v>
      </c>
      <c r="K42" s="87">
        <v>182</v>
      </c>
      <c r="L42" s="87">
        <v>113</v>
      </c>
      <c r="M42" s="88">
        <v>62</v>
      </c>
    </row>
    <row r="43" spans="2:13" ht="27.75" customHeight="1" x14ac:dyDescent="0.15">
      <c r="B43" s="1172"/>
      <c r="C43" s="1173"/>
      <c r="D43" s="85"/>
      <c r="E43" s="1176" t="s">
        <v>27</v>
      </c>
      <c r="F43" s="1176"/>
      <c r="G43" s="1176"/>
      <c r="H43" s="1177"/>
      <c r="I43" s="86">
        <v>14486</v>
      </c>
      <c r="J43" s="87">
        <v>14933</v>
      </c>
      <c r="K43" s="87">
        <v>14756</v>
      </c>
      <c r="L43" s="87">
        <v>15244</v>
      </c>
      <c r="M43" s="88">
        <v>14342</v>
      </c>
    </row>
    <row r="44" spans="2:13" ht="27.75" customHeight="1" x14ac:dyDescent="0.15">
      <c r="B44" s="1172"/>
      <c r="C44" s="1173"/>
      <c r="D44" s="85"/>
      <c r="E44" s="1176" t="s">
        <v>28</v>
      </c>
      <c r="F44" s="1176"/>
      <c r="G44" s="1176"/>
      <c r="H44" s="1177"/>
      <c r="I44" s="86">
        <v>998</v>
      </c>
      <c r="J44" s="87">
        <v>820</v>
      </c>
      <c r="K44" s="87">
        <v>707</v>
      </c>
      <c r="L44" s="87">
        <v>756</v>
      </c>
      <c r="M44" s="88">
        <v>750</v>
      </c>
    </row>
    <row r="45" spans="2:13" ht="27.75" customHeight="1" x14ac:dyDescent="0.15">
      <c r="B45" s="1172"/>
      <c r="C45" s="1173"/>
      <c r="D45" s="85"/>
      <c r="E45" s="1176" t="s">
        <v>29</v>
      </c>
      <c r="F45" s="1176"/>
      <c r="G45" s="1176"/>
      <c r="H45" s="1177"/>
      <c r="I45" s="86">
        <v>4358</v>
      </c>
      <c r="J45" s="87">
        <v>4206</v>
      </c>
      <c r="K45" s="87">
        <v>4053</v>
      </c>
      <c r="L45" s="87">
        <v>4009</v>
      </c>
      <c r="M45" s="88">
        <v>3971</v>
      </c>
    </row>
    <row r="46" spans="2:13" ht="27.75" customHeight="1" x14ac:dyDescent="0.15">
      <c r="B46" s="1172"/>
      <c r="C46" s="1173"/>
      <c r="D46" s="85"/>
      <c r="E46" s="1176" t="s">
        <v>30</v>
      </c>
      <c r="F46" s="1176"/>
      <c r="G46" s="1176"/>
      <c r="H46" s="1177"/>
      <c r="I46" s="86">
        <v>3</v>
      </c>
      <c r="J46" s="87">
        <v>3</v>
      </c>
      <c r="K46" s="87" t="s">
        <v>483</v>
      </c>
      <c r="L46" s="87">
        <v>2</v>
      </c>
      <c r="M46" s="88">
        <v>3</v>
      </c>
    </row>
    <row r="47" spans="2:13" ht="27.75" customHeight="1" x14ac:dyDescent="0.15">
      <c r="B47" s="1172"/>
      <c r="C47" s="1173"/>
      <c r="D47" s="85"/>
      <c r="E47" s="1176" t="s">
        <v>31</v>
      </c>
      <c r="F47" s="1176"/>
      <c r="G47" s="1176"/>
      <c r="H47" s="1177"/>
      <c r="I47" s="86" t="s">
        <v>483</v>
      </c>
      <c r="J47" s="87" t="s">
        <v>483</v>
      </c>
      <c r="K47" s="87" t="s">
        <v>483</v>
      </c>
      <c r="L47" s="87" t="s">
        <v>483</v>
      </c>
      <c r="M47" s="88" t="s">
        <v>483</v>
      </c>
    </row>
    <row r="48" spans="2:13" ht="27.75" customHeight="1" x14ac:dyDescent="0.15">
      <c r="B48" s="1174"/>
      <c r="C48" s="1175"/>
      <c r="D48" s="85"/>
      <c r="E48" s="1176" t="s">
        <v>32</v>
      </c>
      <c r="F48" s="1176"/>
      <c r="G48" s="1176"/>
      <c r="H48" s="1177"/>
      <c r="I48" s="86" t="s">
        <v>483</v>
      </c>
      <c r="J48" s="87" t="s">
        <v>483</v>
      </c>
      <c r="K48" s="87" t="s">
        <v>483</v>
      </c>
      <c r="L48" s="87" t="s">
        <v>483</v>
      </c>
      <c r="M48" s="88" t="s">
        <v>483</v>
      </c>
    </row>
    <row r="49" spans="2:13" ht="27.75" customHeight="1" x14ac:dyDescent="0.15">
      <c r="B49" s="1170" t="s">
        <v>33</v>
      </c>
      <c r="C49" s="1171"/>
      <c r="D49" s="89"/>
      <c r="E49" s="1176" t="s">
        <v>34</v>
      </c>
      <c r="F49" s="1176"/>
      <c r="G49" s="1176"/>
      <c r="H49" s="1177"/>
      <c r="I49" s="86">
        <v>11337</v>
      </c>
      <c r="J49" s="87">
        <v>11536</v>
      </c>
      <c r="K49" s="87">
        <v>13309</v>
      </c>
      <c r="L49" s="87">
        <v>13577</v>
      </c>
      <c r="M49" s="88">
        <v>14104</v>
      </c>
    </row>
    <row r="50" spans="2:13" ht="27.75" customHeight="1" x14ac:dyDescent="0.15">
      <c r="B50" s="1172"/>
      <c r="C50" s="1173"/>
      <c r="D50" s="85"/>
      <c r="E50" s="1176" t="s">
        <v>35</v>
      </c>
      <c r="F50" s="1176"/>
      <c r="G50" s="1176"/>
      <c r="H50" s="1177"/>
      <c r="I50" s="86">
        <v>320</v>
      </c>
      <c r="J50" s="87">
        <v>322</v>
      </c>
      <c r="K50" s="87">
        <v>308</v>
      </c>
      <c r="L50" s="87">
        <v>299</v>
      </c>
      <c r="M50" s="88">
        <v>294</v>
      </c>
    </row>
    <row r="51" spans="2:13" ht="27.75" customHeight="1" x14ac:dyDescent="0.15">
      <c r="B51" s="1174"/>
      <c r="C51" s="1175"/>
      <c r="D51" s="85"/>
      <c r="E51" s="1176" t="s">
        <v>36</v>
      </c>
      <c r="F51" s="1176"/>
      <c r="G51" s="1176"/>
      <c r="H51" s="1177"/>
      <c r="I51" s="86">
        <v>21622</v>
      </c>
      <c r="J51" s="87">
        <v>22362</v>
      </c>
      <c r="K51" s="87">
        <v>23168</v>
      </c>
      <c r="L51" s="87">
        <v>24077</v>
      </c>
      <c r="M51" s="88">
        <v>26598</v>
      </c>
    </row>
    <row r="52" spans="2:13" ht="27.75" customHeight="1" thickBot="1" x14ac:dyDescent="0.2">
      <c r="B52" s="1178" t="s">
        <v>37</v>
      </c>
      <c r="C52" s="1179"/>
      <c r="D52" s="90"/>
      <c r="E52" s="1180" t="s">
        <v>38</v>
      </c>
      <c r="F52" s="1180"/>
      <c r="G52" s="1180"/>
      <c r="H52" s="1181"/>
      <c r="I52" s="91">
        <v>3813</v>
      </c>
      <c r="J52" s="92">
        <v>3918</v>
      </c>
      <c r="K52" s="92">
        <v>1583</v>
      </c>
      <c r="L52" s="92">
        <v>2632</v>
      </c>
      <c r="M52" s="93">
        <v>2480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39564</v>
      </c>
      <c r="E3" s="116"/>
      <c r="F3" s="117">
        <v>67088</v>
      </c>
      <c r="G3" s="118"/>
      <c r="H3" s="119"/>
    </row>
    <row r="4" spans="1:8" x14ac:dyDescent="0.15">
      <c r="A4" s="120"/>
      <c r="B4" s="121"/>
      <c r="C4" s="122"/>
      <c r="D4" s="123">
        <v>25786</v>
      </c>
      <c r="E4" s="124"/>
      <c r="F4" s="125">
        <v>37146</v>
      </c>
      <c r="G4" s="126"/>
      <c r="H4" s="127"/>
    </row>
    <row r="5" spans="1:8" x14ac:dyDescent="0.15">
      <c r="A5" s="108" t="s">
        <v>516</v>
      </c>
      <c r="B5" s="113"/>
      <c r="C5" s="114"/>
      <c r="D5" s="115">
        <v>54056</v>
      </c>
      <c r="E5" s="116"/>
      <c r="F5" s="117">
        <v>70489</v>
      </c>
      <c r="G5" s="118"/>
      <c r="H5" s="119"/>
    </row>
    <row r="6" spans="1:8" x14ac:dyDescent="0.15">
      <c r="A6" s="120"/>
      <c r="B6" s="121"/>
      <c r="C6" s="122"/>
      <c r="D6" s="123">
        <v>33858</v>
      </c>
      <c r="E6" s="124"/>
      <c r="F6" s="125">
        <v>37817</v>
      </c>
      <c r="G6" s="126"/>
      <c r="H6" s="127"/>
    </row>
    <row r="7" spans="1:8" x14ac:dyDescent="0.15">
      <c r="A7" s="108" t="s">
        <v>517</v>
      </c>
      <c r="B7" s="113"/>
      <c r="C7" s="114"/>
      <c r="D7" s="115">
        <v>52767</v>
      </c>
      <c r="E7" s="116"/>
      <c r="F7" s="117">
        <v>84389</v>
      </c>
      <c r="G7" s="118"/>
      <c r="H7" s="119"/>
    </row>
    <row r="8" spans="1:8" x14ac:dyDescent="0.15">
      <c r="A8" s="120"/>
      <c r="B8" s="121"/>
      <c r="C8" s="122"/>
      <c r="D8" s="123">
        <v>40305</v>
      </c>
      <c r="E8" s="124"/>
      <c r="F8" s="125">
        <v>44339</v>
      </c>
      <c r="G8" s="126"/>
      <c r="H8" s="127"/>
    </row>
    <row r="9" spans="1:8" x14ac:dyDescent="0.15">
      <c r="A9" s="108" t="s">
        <v>518</v>
      </c>
      <c r="B9" s="113"/>
      <c r="C9" s="114"/>
      <c r="D9" s="115">
        <v>93225</v>
      </c>
      <c r="E9" s="116"/>
      <c r="F9" s="117">
        <v>83623</v>
      </c>
      <c r="G9" s="118"/>
      <c r="H9" s="119"/>
    </row>
    <row r="10" spans="1:8" x14ac:dyDescent="0.15">
      <c r="A10" s="120"/>
      <c r="B10" s="121"/>
      <c r="C10" s="122"/>
      <c r="D10" s="123">
        <v>69735</v>
      </c>
      <c r="E10" s="124"/>
      <c r="F10" s="125">
        <v>48787</v>
      </c>
      <c r="G10" s="126"/>
      <c r="H10" s="127"/>
    </row>
    <row r="11" spans="1:8" x14ac:dyDescent="0.15">
      <c r="A11" s="108" t="s">
        <v>519</v>
      </c>
      <c r="B11" s="113"/>
      <c r="C11" s="114"/>
      <c r="D11" s="115">
        <v>136860</v>
      </c>
      <c r="E11" s="116"/>
      <c r="F11" s="117">
        <v>87974</v>
      </c>
      <c r="G11" s="118"/>
      <c r="H11" s="119"/>
    </row>
    <row r="12" spans="1:8" x14ac:dyDescent="0.15">
      <c r="A12" s="120"/>
      <c r="B12" s="121"/>
      <c r="C12" s="128"/>
      <c r="D12" s="123">
        <v>124389</v>
      </c>
      <c r="E12" s="124"/>
      <c r="F12" s="125">
        <v>48183</v>
      </c>
      <c r="G12" s="126"/>
      <c r="H12" s="127"/>
    </row>
    <row r="13" spans="1:8" x14ac:dyDescent="0.15">
      <c r="A13" s="108"/>
      <c r="B13" s="113"/>
      <c r="C13" s="129"/>
      <c r="D13" s="130">
        <v>75294</v>
      </c>
      <c r="E13" s="131"/>
      <c r="F13" s="132">
        <v>78713</v>
      </c>
      <c r="G13" s="133"/>
      <c r="H13" s="119"/>
    </row>
    <row r="14" spans="1:8" x14ac:dyDescent="0.15">
      <c r="A14" s="120"/>
      <c r="B14" s="121"/>
      <c r="C14" s="122"/>
      <c r="D14" s="123">
        <v>58815</v>
      </c>
      <c r="E14" s="124"/>
      <c r="F14" s="125">
        <v>43254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6.57</v>
      </c>
      <c r="C19" s="134">
        <f>ROUND(VALUE(SUBSTITUTE(実質収支比率等に係る経年分析!G$48,"▲","-")),2)</f>
        <v>15.45</v>
      </c>
      <c r="D19" s="134">
        <f>ROUND(VALUE(SUBSTITUTE(実質収支比率等に係る経年分析!H$48,"▲","-")),2)</f>
        <v>6.09</v>
      </c>
      <c r="E19" s="134">
        <f>ROUND(VALUE(SUBSTITUTE(実質収支比率等に係る経年分析!I$48,"▲","-")),2)</f>
        <v>6.13</v>
      </c>
      <c r="F19" s="134">
        <f>ROUND(VALUE(SUBSTITUTE(実質収支比率等に係る経年分析!J$48,"▲","-")),2)</f>
        <v>7.11</v>
      </c>
    </row>
    <row r="20" spans="1:11" x14ac:dyDescent="0.15">
      <c r="A20" s="134" t="s">
        <v>43</v>
      </c>
      <c r="B20" s="134">
        <f>ROUND(VALUE(SUBSTITUTE(実質収支比率等に係る経年分析!F$47,"▲","-")),2)</f>
        <v>16</v>
      </c>
      <c r="C20" s="134">
        <f>ROUND(VALUE(SUBSTITUTE(実質収支比率等に係る経年分析!G$47,"▲","-")),2)</f>
        <v>15.98</v>
      </c>
      <c r="D20" s="134">
        <f>ROUND(VALUE(SUBSTITUTE(実質収支比率等に係る経年分析!H$47,"▲","-")),2)</f>
        <v>23.31</v>
      </c>
      <c r="E20" s="134">
        <f>ROUND(VALUE(SUBSTITUTE(実質収支比率等に係る経年分析!I$47,"▲","-")),2)</f>
        <v>25.89</v>
      </c>
      <c r="F20" s="134">
        <f>ROUND(VALUE(SUBSTITUTE(実質収支比率等に係る経年分析!J$47,"▲","-")),2)</f>
        <v>28.77</v>
      </c>
    </row>
    <row r="21" spans="1:11" x14ac:dyDescent="0.15">
      <c r="A21" s="134" t="s">
        <v>44</v>
      </c>
      <c r="B21" s="134">
        <f>IF(ISNUMBER(VALUE(SUBSTITUTE(実質収支比率等に係る経年分析!F$49,"▲","-"))),ROUND(VALUE(SUBSTITUTE(実質収支比率等に係る経年分析!F$49,"▲","-")),2),NA())</f>
        <v>1.83</v>
      </c>
      <c r="C21" s="134">
        <f>IF(ISNUMBER(VALUE(SUBSTITUTE(実質収支比率等に係る経年分析!G$49,"▲","-"))),ROUND(VALUE(SUBSTITUTE(実質収支比率等に係る経年分析!G$49,"▲","-")),2),NA())</f>
        <v>8.89</v>
      </c>
      <c r="D21" s="134">
        <f>IF(ISNUMBER(VALUE(SUBSTITUTE(実質収支比率等に係る経年分析!H$49,"▲","-"))),ROUND(VALUE(SUBSTITUTE(実質収支比率等に係る経年分析!H$49,"▲","-")),2),NA())</f>
        <v>-1.71</v>
      </c>
      <c r="E21" s="134">
        <f>IF(ISNUMBER(VALUE(SUBSTITUTE(実質収支比率等に係る経年分析!I$49,"▲","-"))),ROUND(VALUE(SUBSTITUTE(実質収支比率等に係る経年分析!I$49,"▲","-")),2),NA())</f>
        <v>2.5099999999999998</v>
      </c>
      <c r="F21" s="134">
        <f>IF(ISNUMBER(VALUE(SUBSTITUTE(実質収支比率等に係る経年分析!J$49,"▲","-"))),ROUND(VALUE(SUBSTITUTE(実質収支比率等に係る経年分析!J$49,"▲","-")),2),NA())</f>
        <v>3.77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稲敷市後期高齢者医療特別会計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稲敷市農業集落排水事業特別会計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15">
      <c r="A31" s="135" t="str">
        <f>IF(連結実質赤字比率に係る赤字・黒字の構成分析!C$39="",NA(),連結実質赤字比率に係る赤字・黒字の構成分析!C$39)</f>
        <v>稲敷市公共下水道事業特別会計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x14ac:dyDescent="0.15">
      <c r="A32" s="135" t="str">
        <f>IF(連結実質赤字比率に係る赤字・黒字の構成分析!C$38="",NA(),連結実質赤字比率に係る赤字・黒字の構成分析!C$38)</f>
        <v>稲敷市工業用水道事業会計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稲敷市介護保険特別会計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1.71</v>
      </c>
    </row>
    <row r="34" spans="1:16" x14ac:dyDescent="0.15">
      <c r="A34" s="135" t="str">
        <f>IF(連結実質赤字比率に係る赤字・黒字の構成分析!C$36="",NA(),連結実質赤字比率に係る赤字・黒字の構成分析!C$36)</f>
        <v>稲敷市国民健康保険特別会計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2.83</v>
      </c>
    </row>
    <row r="35" spans="1:16" x14ac:dyDescent="0.15">
      <c r="A35" s="135" t="str">
        <f>IF(連結実質赤字比率に係る赤字・黒字の構成分析!C$35="",NA(),連結実質赤字比率に係る赤字・黒字の構成分析!C$35)</f>
        <v>稲敷市水道事業会計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1647</v>
      </c>
      <c r="E42" s="136"/>
      <c r="F42" s="136"/>
      <c r="G42" s="136">
        <f>'実質公債費比率（分子）の構造'!L$52</f>
        <v>1725</v>
      </c>
      <c r="H42" s="136"/>
      <c r="I42" s="136"/>
      <c r="J42" s="136">
        <f>'実質公債費比率（分子）の構造'!M$52</f>
        <v>1811</v>
      </c>
      <c r="K42" s="136"/>
      <c r="L42" s="136"/>
      <c r="M42" s="136">
        <f>'実質公債費比率（分子）の構造'!N$52</f>
        <v>1912</v>
      </c>
      <c r="N42" s="136"/>
      <c r="O42" s="136"/>
      <c r="P42" s="136">
        <f>'実質公債費比率（分子）の構造'!O$52</f>
        <v>1939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130</v>
      </c>
      <c r="C44" s="136"/>
      <c r="D44" s="136"/>
      <c r="E44" s="136">
        <f>'実質公債費比率（分子）の構造'!L$50</f>
        <v>105</v>
      </c>
      <c r="F44" s="136"/>
      <c r="G44" s="136"/>
      <c r="H44" s="136">
        <f>'実質公債費比率（分子）の構造'!M$50</f>
        <v>88</v>
      </c>
      <c r="I44" s="136"/>
      <c r="J44" s="136"/>
      <c r="K44" s="136">
        <f>'実質公債費比率（分子）の構造'!N$50</f>
        <v>74</v>
      </c>
      <c r="L44" s="136"/>
      <c r="M44" s="136"/>
      <c r="N44" s="136">
        <f>'実質公債費比率（分子）の構造'!O$50</f>
        <v>53</v>
      </c>
      <c r="O44" s="136"/>
      <c r="P44" s="136"/>
    </row>
    <row r="45" spans="1:16" x14ac:dyDescent="0.15">
      <c r="A45" s="136" t="s">
        <v>54</v>
      </c>
      <c r="B45" s="136">
        <f>'実質公債費比率（分子）の構造'!K$49</f>
        <v>300</v>
      </c>
      <c r="C45" s="136"/>
      <c r="D45" s="136"/>
      <c r="E45" s="136">
        <f>'実質公債費比率（分子）の構造'!L$49</f>
        <v>229</v>
      </c>
      <c r="F45" s="136"/>
      <c r="G45" s="136"/>
      <c r="H45" s="136">
        <f>'実質公債費比率（分子）の構造'!M$49</f>
        <v>144</v>
      </c>
      <c r="I45" s="136"/>
      <c r="J45" s="136"/>
      <c r="K45" s="136">
        <f>'実質公債費比率（分子）の構造'!N$49</f>
        <v>94</v>
      </c>
      <c r="L45" s="136"/>
      <c r="M45" s="136"/>
      <c r="N45" s="136">
        <f>'実質公債費比率（分子）の構造'!O$49</f>
        <v>116</v>
      </c>
      <c r="O45" s="136"/>
      <c r="P45" s="136"/>
    </row>
    <row r="46" spans="1:16" x14ac:dyDescent="0.15">
      <c r="A46" s="136" t="s">
        <v>55</v>
      </c>
      <c r="B46" s="136">
        <f>'実質公債費比率（分子）の構造'!K$48</f>
        <v>926</v>
      </c>
      <c r="C46" s="136"/>
      <c r="D46" s="136"/>
      <c r="E46" s="136">
        <f>'実質公債費比率（分子）の構造'!L$48</f>
        <v>891</v>
      </c>
      <c r="F46" s="136"/>
      <c r="G46" s="136"/>
      <c r="H46" s="136">
        <f>'実質公債費比率（分子）の構造'!M$48</f>
        <v>916</v>
      </c>
      <c r="I46" s="136"/>
      <c r="J46" s="136"/>
      <c r="K46" s="136">
        <f>'実質公債費比率（分子）の構造'!N$48</f>
        <v>944</v>
      </c>
      <c r="L46" s="136"/>
      <c r="M46" s="136"/>
      <c r="N46" s="136">
        <f>'実質公債費比率（分子）の構造'!O$48</f>
        <v>946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1353</v>
      </c>
      <c r="C49" s="136"/>
      <c r="D49" s="136"/>
      <c r="E49" s="136">
        <f>'実質公債費比率（分子）の構造'!L$45</f>
        <v>1359</v>
      </c>
      <c r="F49" s="136"/>
      <c r="G49" s="136"/>
      <c r="H49" s="136">
        <f>'実質公債費比率（分子）の構造'!M$45</f>
        <v>1411</v>
      </c>
      <c r="I49" s="136"/>
      <c r="J49" s="136"/>
      <c r="K49" s="136">
        <f>'実質公債費比率（分子）の構造'!N$45</f>
        <v>1521</v>
      </c>
      <c r="L49" s="136"/>
      <c r="M49" s="136"/>
      <c r="N49" s="136">
        <f>'実質公債費比率（分子）の構造'!O$45</f>
        <v>1614</v>
      </c>
      <c r="O49" s="136"/>
      <c r="P49" s="136"/>
    </row>
    <row r="50" spans="1:16" x14ac:dyDescent="0.15">
      <c r="A50" s="136" t="s">
        <v>59</v>
      </c>
      <c r="B50" s="136" t="e">
        <f>NA()</f>
        <v>#N/A</v>
      </c>
      <c r="C50" s="136">
        <f>IF(ISNUMBER('実質公債費比率（分子）の構造'!K$53),'実質公債費比率（分子）の構造'!K$53,NA())</f>
        <v>1062</v>
      </c>
      <c r="D50" s="136" t="e">
        <f>NA()</f>
        <v>#N/A</v>
      </c>
      <c r="E50" s="136" t="e">
        <f>NA()</f>
        <v>#N/A</v>
      </c>
      <c r="F50" s="136">
        <f>IF(ISNUMBER('実質公債費比率（分子）の構造'!L$53),'実質公債費比率（分子）の構造'!L$53,NA())</f>
        <v>859</v>
      </c>
      <c r="G50" s="136" t="e">
        <f>NA()</f>
        <v>#N/A</v>
      </c>
      <c r="H50" s="136" t="e">
        <f>NA()</f>
        <v>#N/A</v>
      </c>
      <c r="I50" s="136">
        <f>IF(ISNUMBER('実質公債費比率（分子）の構造'!M$53),'実質公債費比率（分子）の構造'!M$53,NA())</f>
        <v>748</v>
      </c>
      <c r="J50" s="136" t="e">
        <f>NA()</f>
        <v>#N/A</v>
      </c>
      <c r="K50" s="136" t="e">
        <f>NA()</f>
        <v>#N/A</v>
      </c>
      <c r="L50" s="136">
        <f>IF(ISNUMBER('実質公債費比率（分子）の構造'!N$53),'実質公債費比率（分子）の構造'!N$53,NA())</f>
        <v>721</v>
      </c>
      <c r="M50" s="136" t="e">
        <f>NA()</f>
        <v>#N/A</v>
      </c>
      <c r="N50" s="136" t="e">
        <f>NA()</f>
        <v>#N/A</v>
      </c>
      <c r="O50" s="136">
        <f>IF(ISNUMBER('実質公債費比率（分子）の構造'!O$53),'実質公債費比率（分子）の構造'!O$53,NA())</f>
        <v>790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21622</v>
      </c>
      <c r="E56" s="135"/>
      <c r="F56" s="135"/>
      <c r="G56" s="135">
        <f>'将来負担比率（分子）の構造'!J$51</f>
        <v>22362</v>
      </c>
      <c r="H56" s="135"/>
      <c r="I56" s="135"/>
      <c r="J56" s="135">
        <f>'将来負担比率（分子）の構造'!K$51</f>
        <v>23168</v>
      </c>
      <c r="K56" s="135"/>
      <c r="L56" s="135"/>
      <c r="M56" s="135">
        <f>'将来負担比率（分子）の構造'!L$51</f>
        <v>24077</v>
      </c>
      <c r="N56" s="135"/>
      <c r="O56" s="135"/>
      <c r="P56" s="135">
        <f>'将来負担比率（分子）の構造'!M$51</f>
        <v>26598</v>
      </c>
    </row>
    <row r="57" spans="1:16" x14ac:dyDescent="0.15">
      <c r="A57" s="135" t="s">
        <v>35</v>
      </c>
      <c r="B57" s="135"/>
      <c r="C57" s="135"/>
      <c r="D57" s="135">
        <f>'将来負担比率（分子）の構造'!I$50</f>
        <v>320</v>
      </c>
      <c r="E57" s="135"/>
      <c r="F57" s="135"/>
      <c r="G57" s="135">
        <f>'将来負担比率（分子）の構造'!J$50</f>
        <v>322</v>
      </c>
      <c r="H57" s="135"/>
      <c r="I57" s="135"/>
      <c r="J57" s="135">
        <f>'将来負担比率（分子）の構造'!K$50</f>
        <v>308</v>
      </c>
      <c r="K57" s="135"/>
      <c r="L57" s="135"/>
      <c r="M57" s="135">
        <f>'将来負担比率（分子）の構造'!L$50</f>
        <v>299</v>
      </c>
      <c r="N57" s="135"/>
      <c r="O57" s="135"/>
      <c r="P57" s="135">
        <f>'将来負担比率（分子）の構造'!M$50</f>
        <v>294</v>
      </c>
    </row>
    <row r="58" spans="1:16" x14ac:dyDescent="0.15">
      <c r="A58" s="135" t="s">
        <v>34</v>
      </c>
      <c r="B58" s="135"/>
      <c r="C58" s="135"/>
      <c r="D58" s="135">
        <f>'将来負担比率（分子）の構造'!I$49</f>
        <v>11337</v>
      </c>
      <c r="E58" s="135"/>
      <c r="F58" s="135"/>
      <c r="G58" s="135">
        <f>'将来負担比率（分子）の構造'!J$49</f>
        <v>11536</v>
      </c>
      <c r="H58" s="135"/>
      <c r="I58" s="135"/>
      <c r="J58" s="135">
        <f>'将来負担比率（分子）の構造'!K$49</f>
        <v>13309</v>
      </c>
      <c r="K58" s="135"/>
      <c r="L58" s="135"/>
      <c r="M58" s="135">
        <f>'将来負担比率（分子）の構造'!L$49</f>
        <v>13577</v>
      </c>
      <c r="N58" s="135"/>
      <c r="O58" s="135"/>
      <c r="P58" s="135">
        <f>'将来負担比率（分子）の構造'!M$49</f>
        <v>14104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v>
      </c>
      <c r="C61" s="135"/>
      <c r="D61" s="135"/>
      <c r="E61" s="135">
        <f>'将来負担比率（分子）の構造'!J$46</f>
        <v>3</v>
      </c>
      <c r="F61" s="135"/>
      <c r="G61" s="135"/>
      <c r="H61" s="135" t="str">
        <f>'将来負担比率（分子）の構造'!K$46</f>
        <v>-</v>
      </c>
      <c r="I61" s="135"/>
      <c r="J61" s="135"/>
      <c r="K61" s="135">
        <f>'将来負担比率（分子）の構造'!L$46</f>
        <v>2</v>
      </c>
      <c r="L61" s="135"/>
      <c r="M61" s="135"/>
      <c r="N61" s="135">
        <f>'将来負担比率（分子）の構造'!M$46</f>
        <v>3</v>
      </c>
      <c r="O61" s="135"/>
      <c r="P61" s="135"/>
    </row>
    <row r="62" spans="1:16" x14ac:dyDescent="0.15">
      <c r="A62" s="135" t="s">
        <v>29</v>
      </c>
      <c r="B62" s="135">
        <f>'将来負担比率（分子）の構造'!I$45</f>
        <v>4358</v>
      </c>
      <c r="C62" s="135"/>
      <c r="D62" s="135"/>
      <c r="E62" s="135">
        <f>'将来負担比率（分子）の構造'!J$45</f>
        <v>4206</v>
      </c>
      <c r="F62" s="135"/>
      <c r="G62" s="135"/>
      <c r="H62" s="135">
        <f>'将来負担比率（分子）の構造'!K$45</f>
        <v>4053</v>
      </c>
      <c r="I62" s="135"/>
      <c r="J62" s="135"/>
      <c r="K62" s="135">
        <f>'将来負担比率（分子）の構造'!L$45</f>
        <v>4009</v>
      </c>
      <c r="L62" s="135"/>
      <c r="M62" s="135"/>
      <c r="N62" s="135">
        <f>'将来負担比率（分子）の構造'!M$45</f>
        <v>3971</v>
      </c>
      <c r="O62" s="135"/>
      <c r="P62" s="135"/>
    </row>
    <row r="63" spans="1:16" x14ac:dyDescent="0.15">
      <c r="A63" s="135" t="s">
        <v>28</v>
      </c>
      <c r="B63" s="135">
        <f>'将来負担比率（分子）の構造'!I$44</f>
        <v>998</v>
      </c>
      <c r="C63" s="135"/>
      <c r="D63" s="135"/>
      <c r="E63" s="135">
        <f>'将来負担比率（分子）の構造'!J$44</f>
        <v>820</v>
      </c>
      <c r="F63" s="135"/>
      <c r="G63" s="135"/>
      <c r="H63" s="135">
        <f>'将来負担比率（分子）の構造'!K$44</f>
        <v>707</v>
      </c>
      <c r="I63" s="135"/>
      <c r="J63" s="135"/>
      <c r="K63" s="135">
        <f>'将来負担比率（分子）の構造'!L$44</f>
        <v>756</v>
      </c>
      <c r="L63" s="135"/>
      <c r="M63" s="135"/>
      <c r="N63" s="135">
        <f>'将来負担比率（分子）の構造'!M$44</f>
        <v>750</v>
      </c>
      <c r="O63" s="135"/>
      <c r="P63" s="135"/>
    </row>
    <row r="64" spans="1:16" x14ac:dyDescent="0.15">
      <c r="A64" s="135" t="s">
        <v>27</v>
      </c>
      <c r="B64" s="135">
        <f>'将来負担比率（分子）の構造'!I$43</f>
        <v>14486</v>
      </c>
      <c r="C64" s="135"/>
      <c r="D64" s="135"/>
      <c r="E64" s="135">
        <f>'将来負担比率（分子）の構造'!J$43</f>
        <v>14933</v>
      </c>
      <c r="F64" s="135"/>
      <c r="G64" s="135"/>
      <c r="H64" s="135">
        <f>'将来負担比率（分子）の構造'!K$43</f>
        <v>14756</v>
      </c>
      <c r="I64" s="135"/>
      <c r="J64" s="135"/>
      <c r="K64" s="135">
        <f>'将来負担比率（分子）の構造'!L$43</f>
        <v>15244</v>
      </c>
      <c r="L64" s="135"/>
      <c r="M64" s="135"/>
      <c r="N64" s="135">
        <f>'将来負担比率（分子）の構造'!M$43</f>
        <v>14342</v>
      </c>
      <c r="O64" s="135"/>
      <c r="P64" s="135"/>
    </row>
    <row r="65" spans="1:16" x14ac:dyDescent="0.15">
      <c r="A65" s="135" t="s">
        <v>26</v>
      </c>
      <c r="B65" s="135">
        <f>'将来負担比率（分子）の構造'!I$42</f>
        <v>354</v>
      </c>
      <c r="C65" s="135"/>
      <c r="D65" s="135"/>
      <c r="E65" s="135">
        <f>'将来負担比率（分子）の構造'!J$42</f>
        <v>264</v>
      </c>
      <c r="F65" s="135"/>
      <c r="G65" s="135"/>
      <c r="H65" s="135">
        <f>'将来負担比率（分子）の構造'!K$42</f>
        <v>182</v>
      </c>
      <c r="I65" s="135"/>
      <c r="J65" s="135"/>
      <c r="K65" s="135">
        <f>'将来負担比率（分子）の構造'!L$42</f>
        <v>113</v>
      </c>
      <c r="L65" s="135"/>
      <c r="M65" s="135"/>
      <c r="N65" s="135">
        <f>'将来負担比率（分子）の構造'!M$42</f>
        <v>62</v>
      </c>
      <c r="O65" s="135"/>
      <c r="P65" s="135"/>
    </row>
    <row r="66" spans="1:16" x14ac:dyDescent="0.15">
      <c r="A66" s="135" t="s">
        <v>25</v>
      </c>
      <c r="B66" s="135">
        <f>'将来負担比率（分子）の構造'!I$41</f>
        <v>16893</v>
      </c>
      <c r="C66" s="135"/>
      <c r="D66" s="135"/>
      <c r="E66" s="135">
        <f>'将来負担比率（分子）の構造'!J$41</f>
        <v>17912</v>
      </c>
      <c r="F66" s="135"/>
      <c r="G66" s="135"/>
      <c r="H66" s="135">
        <f>'将来負担比率（分子）の構造'!K$41</f>
        <v>18669</v>
      </c>
      <c r="I66" s="135"/>
      <c r="J66" s="135"/>
      <c r="K66" s="135">
        <f>'将来負担比率（分子）の構造'!L$41</f>
        <v>20460</v>
      </c>
      <c r="L66" s="135"/>
      <c r="M66" s="135"/>
      <c r="N66" s="135">
        <f>'将来負担比率（分子）の構造'!M$41</f>
        <v>24348</v>
      </c>
      <c r="O66" s="135"/>
      <c r="P66" s="135"/>
    </row>
    <row r="67" spans="1:16" x14ac:dyDescent="0.15">
      <c r="A67" s="135" t="s">
        <v>63</v>
      </c>
      <c r="B67" s="135" t="e">
        <f>NA()</f>
        <v>#N/A</v>
      </c>
      <c r="C67" s="135">
        <f>IF(ISNUMBER('将来負担比率（分子）の構造'!I$52), IF('将来負担比率（分子）の構造'!I$52 &lt; 0, 0, '将来負担比率（分子）の構造'!I$52), NA())</f>
        <v>3813</v>
      </c>
      <c r="D67" s="135" t="e">
        <f>NA()</f>
        <v>#N/A</v>
      </c>
      <c r="E67" s="135" t="e">
        <f>NA()</f>
        <v>#N/A</v>
      </c>
      <c r="F67" s="135">
        <f>IF(ISNUMBER('将来負担比率（分子）の構造'!J$52), IF('将来負担比率（分子）の構造'!J$52 &lt; 0, 0, '将来負担比率（分子）の構造'!J$52), NA())</f>
        <v>3918</v>
      </c>
      <c r="G67" s="135" t="e">
        <f>NA()</f>
        <v>#N/A</v>
      </c>
      <c r="H67" s="135" t="e">
        <f>NA()</f>
        <v>#N/A</v>
      </c>
      <c r="I67" s="135">
        <f>IF(ISNUMBER('将来負担比率（分子）の構造'!K$52), IF('将来負担比率（分子）の構造'!K$52 &lt; 0, 0, '将来負担比率（分子）の構造'!K$52), NA())</f>
        <v>1583</v>
      </c>
      <c r="J67" s="135" t="e">
        <f>NA()</f>
        <v>#N/A</v>
      </c>
      <c r="K67" s="135" t="e">
        <f>NA()</f>
        <v>#N/A</v>
      </c>
      <c r="L67" s="135">
        <f>IF(ISNUMBER('将来負担比率（分子）の構造'!L$52), IF('将来負担比率（分子）の構造'!L$52 &lt; 0, 0, '将来負担比率（分子）の構造'!L$52), NA())</f>
        <v>2632</v>
      </c>
      <c r="M67" s="135" t="e">
        <f>NA()</f>
        <v>#N/A</v>
      </c>
      <c r="N67" s="135" t="e">
        <f>NA()</f>
        <v>#N/A</v>
      </c>
      <c r="O67" s="135">
        <f>IF(ISNUMBER('将来負担比率（分子）の構造'!M$52), IF('将来負担比率（分子）の構造'!M$52 &lt; 0, 0, '将来負担比率（分子）の構造'!M$52), NA())</f>
        <v>2480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4891694</v>
      </c>
      <c r="S5" s="639"/>
      <c r="T5" s="639"/>
      <c r="U5" s="639"/>
      <c r="V5" s="639"/>
      <c r="W5" s="639"/>
      <c r="X5" s="639"/>
      <c r="Y5" s="686"/>
      <c r="Z5" s="699">
        <v>20.100000000000001</v>
      </c>
      <c r="AA5" s="699"/>
      <c r="AB5" s="699"/>
      <c r="AC5" s="699"/>
      <c r="AD5" s="700">
        <v>4891694</v>
      </c>
      <c r="AE5" s="700"/>
      <c r="AF5" s="700"/>
      <c r="AG5" s="700"/>
      <c r="AH5" s="700"/>
      <c r="AI5" s="700"/>
      <c r="AJ5" s="700"/>
      <c r="AK5" s="700"/>
      <c r="AL5" s="687">
        <v>39.1</v>
      </c>
      <c r="AM5" s="656"/>
      <c r="AN5" s="656"/>
      <c r="AO5" s="688"/>
      <c r="AP5" s="675" t="s">
        <v>206</v>
      </c>
      <c r="AQ5" s="676"/>
      <c r="AR5" s="676"/>
      <c r="AS5" s="676"/>
      <c r="AT5" s="676"/>
      <c r="AU5" s="676"/>
      <c r="AV5" s="676"/>
      <c r="AW5" s="676"/>
      <c r="AX5" s="676"/>
      <c r="AY5" s="676"/>
      <c r="AZ5" s="676"/>
      <c r="BA5" s="676"/>
      <c r="BB5" s="676"/>
      <c r="BC5" s="676"/>
      <c r="BD5" s="676"/>
      <c r="BE5" s="676"/>
      <c r="BF5" s="677"/>
      <c r="BG5" s="588">
        <v>4891694</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391578</v>
      </c>
      <c r="S6" s="589"/>
      <c r="T6" s="589"/>
      <c r="U6" s="589"/>
      <c r="V6" s="589"/>
      <c r="W6" s="589"/>
      <c r="X6" s="589"/>
      <c r="Y6" s="590"/>
      <c r="Z6" s="641">
        <v>1.6</v>
      </c>
      <c r="AA6" s="641"/>
      <c r="AB6" s="641"/>
      <c r="AC6" s="641"/>
      <c r="AD6" s="642">
        <v>391578</v>
      </c>
      <c r="AE6" s="642"/>
      <c r="AF6" s="642"/>
      <c r="AG6" s="642"/>
      <c r="AH6" s="642"/>
      <c r="AI6" s="642"/>
      <c r="AJ6" s="642"/>
      <c r="AK6" s="642"/>
      <c r="AL6" s="611">
        <v>3.1</v>
      </c>
      <c r="AM6" s="643"/>
      <c r="AN6" s="643"/>
      <c r="AO6" s="644"/>
      <c r="AP6" s="585" t="s">
        <v>212</v>
      </c>
      <c r="AQ6" s="586"/>
      <c r="AR6" s="586"/>
      <c r="AS6" s="586"/>
      <c r="AT6" s="586"/>
      <c r="AU6" s="586"/>
      <c r="AV6" s="586"/>
      <c r="AW6" s="586"/>
      <c r="AX6" s="586"/>
      <c r="AY6" s="586"/>
      <c r="AZ6" s="586"/>
      <c r="BA6" s="586"/>
      <c r="BB6" s="586"/>
      <c r="BC6" s="586"/>
      <c r="BD6" s="586"/>
      <c r="BE6" s="586"/>
      <c r="BF6" s="587"/>
      <c r="BG6" s="588">
        <v>4891694</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217175</v>
      </c>
      <c r="CS6" s="589"/>
      <c r="CT6" s="589"/>
      <c r="CU6" s="589"/>
      <c r="CV6" s="589"/>
      <c r="CW6" s="589"/>
      <c r="CX6" s="589"/>
      <c r="CY6" s="590"/>
      <c r="CZ6" s="641">
        <v>0.9</v>
      </c>
      <c r="DA6" s="641"/>
      <c r="DB6" s="641"/>
      <c r="DC6" s="641"/>
      <c r="DD6" s="594" t="s">
        <v>207</v>
      </c>
      <c r="DE6" s="589"/>
      <c r="DF6" s="589"/>
      <c r="DG6" s="589"/>
      <c r="DH6" s="589"/>
      <c r="DI6" s="589"/>
      <c r="DJ6" s="589"/>
      <c r="DK6" s="589"/>
      <c r="DL6" s="589"/>
      <c r="DM6" s="589"/>
      <c r="DN6" s="589"/>
      <c r="DO6" s="589"/>
      <c r="DP6" s="590"/>
      <c r="DQ6" s="594">
        <v>217175</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6606</v>
      </c>
      <c r="S7" s="589"/>
      <c r="T7" s="589"/>
      <c r="U7" s="589"/>
      <c r="V7" s="589"/>
      <c r="W7" s="589"/>
      <c r="X7" s="589"/>
      <c r="Y7" s="590"/>
      <c r="Z7" s="641">
        <v>0</v>
      </c>
      <c r="AA7" s="641"/>
      <c r="AB7" s="641"/>
      <c r="AC7" s="641"/>
      <c r="AD7" s="642">
        <v>6606</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2184653</v>
      </c>
      <c r="BH7" s="589"/>
      <c r="BI7" s="589"/>
      <c r="BJ7" s="589"/>
      <c r="BK7" s="589"/>
      <c r="BL7" s="589"/>
      <c r="BM7" s="589"/>
      <c r="BN7" s="590"/>
      <c r="BO7" s="641">
        <v>44.7</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6882590</v>
      </c>
      <c r="CS7" s="589"/>
      <c r="CT7" s="589"/>
      <c r="CU7" s="589"/>
      <c r="CV7" s="589"/>
      <c r="CW7" s="589"/>
      <c r="CX7" s="589"/>
      <c r="CY7" s="590"/>
      <c r="CZ7" s="641">
        <v>29.6</v>
      </c>
      <c r="DA7" s="641"/>
      <c r="DB7" s="641"/>
      <c r="DC7" s="641"/>
      <c r="DD7" s="594">
        <v>4244859</v>
      </c>
      <c r="DE7" s="589"/>
      <c r="DF7" s="589"/>
      <c r="DG7" s="589"/>
      <c r="DH7" s="589"/>
      <c r="DI7" s="589"/>
      <c r="DJ7" s="589"/>
      <c r="DK7" s="589"/>
      <c r="DL7" s="589"/>
      <c r="DM7" s="589"/>
      <c r="DN7" s="589"/>
      <c r="DO7" s="589"/>
      <c r="DP7" s="590"/>
      <c r="DQ7" s="594">
        <v>2624222</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24837</v>
      </c>
      <c r="S8" s="589"/>
      <c r="T8" s="589"/>
      <c r="U8" s="589"/>
      <c r="V8" s="589"/>
      <c r="W8" s="589"/>
      <c r="X8" s="589"/>
      <c r="Y8" s="590"/>
      <c r="Z8" s="641">
        <v>0.1</v>
      </c>
      <c r="AA8" s="641"/>
      <c r="AB8" s="641"/>
      <c r="AC8" s="641"/>
      <c r="AD8" s="642">
        <v>24837</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72724</v>
      </c>
      <c r="BH8" s="589"/>
      <c r="BI8" s="589"/>
      <c r="BJ8" s="589"/>
      <c r="BK8" s="589"/>
      <c r="BL8" s="589"/>
      <c r="BM8" s="589"/>
      <c r="BN8" s="590"/>
      <c r="BO8" s="641">
        <v>1.5</v>
      </c>
      <c r="BP8" s="641"/>
      <c r="BQ8" s="641"/>
      <c r="BR8" s="641"/>
      <c r="BS8" s="594" t="s">
        <v>108</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5745432</v>
      </c>
      <c r="CS8" s="589"/>
      <c r="CT8" s="589"/>
      <c r="CU8" s="589"/>
      <c r="CV8" s="589"/>
      <c r="CW8" s="589"/>
      <c r="CX8" s="589"/>
      <c r="CY8" s="590"/>
      <c r="CZ8" s="641">
        <v>24.7</v>
      </c>
      <c r="DA8" s="641"/>
      <c r="DB8" s="641"/>
      <c r="DC8" s="641"/>
      <c r="DD8" s="594">
        <v>39209</v>
      </c>
      <c r="DE8" s="589"/>
      <c r="DF8" s="589"/>
      <c r="DG8" s="589"/>
      <c r="DH8" s="589"/>
      <c r="DI8" s="589"/>
      <c r="DJ8" s="589"/>
      <c r="DK8" s="589"/>
      <c r="DL8" s="589"/>
      <c r="DM8" s="589"/>
      <c r="DN8" s="589"/>
      <c r="DO8" s="589"/>
      <c r="DP8" s="590"/>
      <c r="DQ8" s="594">
        <v>3237745</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24121</v>
      </c>
      <c r="S9" s="589"/>
      <c r="T9" s="589"/>
      <c r="U9" s="589"/>
      <c r="V9" s="589"/>
      <c r="W9" s="589"/>
      <c r="X9" s="589"/>
      <c r="Y9" s="590"/>
      <c r="Z9" s="641">
        <v>0.1</v>
      </c>
      <c r="AA9" s="641"/>
      <c r="AB9" s="641"/>
      <c r="AC9" s="641"/>
      <c r="AD9" s="642">
        <v>24121</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1634678</v>
      </c>
      <c r="BH9" s="589"/>
      <c r="BI9" s="589"/>
      <c r="BJ9" s="589"/>
      <c r="BK9" s="589"/>
      <c r="BL9" s="589"/>
      <c r="BM9" s="589"/>
      <c r="BN9" s="590"/>
      <c r="BO9" s="641">
        <v>33.4</v>
      </c>
      <c r="BP9" s="641"/>
      <c r="BQ9" s="641"/>
      <c r="BR9" s="641"/>
      <c r="BS9" s="594" t="s">
        <v>108</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1457461</v>
      </c>
      <c r="CS9" s="589"/>
      <c r="CT9" s="589"/>
      <c r="CU9" s="589"/>
      <c r="CV9" s="589"/>
      <c r="CW9" s="589"/>
      <c r="CX9" s="589"/>
      <c r="CY9" s="590"/>
      <c r="CZ9" s="641">
        <v>6.3</v>
      </c>
      <c r="DA9" s="641"/>
      <c r="DB9" s="641"/>
      <c r="DC9" s="641"/>
      <c r="DD9" s="594">
        <v>61378</v>
      </c>
      <c r="DE9" s="589"/>
      <c r="DF9" s="589"/>
      <c r="DG9" s="589"/>
      <c r="DH9" s="589"/>
      <c r="DI9" s="589"/>
      <c r="DJ9" s="589"/>
      <c r="DK9" s="589"/>
      <c r="DL9" s="589"/>
      <c r="DM9" s="589"/>
      <c r="DN9" s="589"/>
      <c r="DO9" s="589"/>
      <c r="DP9" s="590"/>
      <c r="DQ9" s="594">
        <v>1418934</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776641</v>
      </c>
      <c r="S10" s="589"/>
      <c r="T10" s="589"/>
      <c r="U10" s="589"/>
      <c r="V10" s="589"/>
      <c r="W10" s="589"/>
      <c r="X10" s="589"/>
      <c r="Y10" s="590"/>
      <c r="Z10" s="641">
        <v>3.2</v>
      </c>
      <c r="AA10" s="641"/>
      <c r="AB10" s="641"/>
      <c r="AC10" s="641"/>
      <c r="AD10" s="642">
        <v>776641</v>
      </c>
      <c r="AE10" s="642"/>
      <c r="AF10" s="642"/>
      <c r="AG10" s="642"/>
      <c r="AH10" s="642"/>
      <c r="AI10" s="642"/>
      <c r="AJ10" s="642"/>
      <c r="AK10" s="642"/>
      <c r="AL10" s="611">
        <v>6.2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130074</v>
      </c>
      <c r="BH10" s="589"/>
      <c r="BI10" s="589"/>
      <c r="BJ10" s="589"/>
      <c r="BK10" s="589"/>
      <c r="BL10" s="589"/>
      <c r="BM10" s="589"/>
      <c r="BN10" s="590"/>
      <c r="BO10" s="641">
        <v>2.7</v>
      </c>
      <c r="BP10" s="641"/>
      <c r="BQ10" s="641"/>
      <c r="BR10" s="641"/>
      <c r="BS10" s="594" t="s">
        <v>108</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234449</v>
      </c>
      <c r="S11" s="589"/>
      <c r="T11" s="589"/>
      <c r="U11" s="589"/>
      <c r="V11" s="589"/>
      <c r="W11" s="589"/>
      <c r="X11" s="589"/>
      <c r="Y11" s="590"/>
      <c r="Z11" s="641">
        <v>1</v>
      </c>
      <c r="AA11" s="641"/>
      <c r="AB11" s="641"/>
      <c r="AC11" s="641"/>
      <c r="AD11" s="642">
        <v>234449</v>
      </c>
      <c r="AE11" s="642"/>
      <c r="AF11" s="642"/>
      <c r="AG11" s="642"/>
      <c r="AH11" s="642"/>
      <c r="AI11" s="642"/>
      <c r="AJ11" s="642"/>
      <c r="AK11" s="642"/>
      <c r="AL11" s="611">
        <v>1.9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347177</v>
      </c>
      <c r="BH11" s="589"/>
      <c r="BI11" s="589"/>
      <c r="BJ11" s="589"/>
      <c r="BK11" s="589"/>
      <c r="BL11" s="589"/>
      <c r="BM11" s="589"/>
      <c r="BN11" s="590"/>
      <c r="BO11" s="641">
        <v>7.1</v>
      </c>
      <c r="BP11" s="641"/>
      <c r="BQ11" s="641"/>
      <c r="BR11" s="641"/>
      <c r="BS11" s="594" t="s">
        <v>108</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1584640</v>
      </c>
      <c r="CS11" s="589"/>
      <c r="CT11" s="589"/>
      <c r="CU11" s="589"/>
      <c r="CV11" s="589"/>
      <c r="CW11" s="589"/>
      <c r="CX11" s="589"/>
      <c r="CY11" s="590"/>
      <c r="CZ11" s="641">
        <v>6.8</v>
      </c>
      <c r="DA11" s="641"/>
      <c r="DB11" s="641"/>
      <c r="DC11" s="641"/>
      <c r="DD11" s="594">
        <v>135548</v>
      </c>
      <c r="DE11" s="589"/>
      <c r="DF11" s="589"/>
      <c r="DG11" s="589"/>
      <c r="DH11" s="589"/>
      <c r="DI11" s="589"/>
      <c r="DJ11" s="589"/>
      <c r="DK11" s="589"/>
      <c r="DL11" s="589"/>
      <c r="DM11" s="589"/>
      <c r="DN11" s="589"/>
      <c r="DO11" s="589"/>
      <c r="DP11" s="590"/>
      <c r="DQ11" s="594">
        <v>838599</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2220739</v>
      </c>
      <c r="BH12" s="589"/>
      <c r="BI12" s="589"/>
      <c r="BJ12" s="589"/>
      <c r="BK12" s="589"/>
      <c r="BL12" s="589"/>
      <c r="BM12" s="589"/>
      <c r="BN12" s="590"/>
      <c r="BO12" s="641">
        <v>45.4</v>
      </c>
      <c r="BP12" s="641"/>
      <c r="BQ12" s="641"/>
      <c r="BR12" s="641"/>
      <c r="BS12" s="594" t="s">
        <v>108</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206767</v>
      </c>
      <c r="CS12" s="589"/>
      <c r="CT12" s="589"/>
      <c r="CU12" s="589"/>
      <c r="CV12" s="589"/>
      <c r="CW12" s="589"/>
      <c r="CX12" s="589"/>
      <c r="CY12" s="590"/>
      <c r="CZ12" s="641">
        <v>0.9</v>
      </c>
      <c r="DA12" s="641"/>
      <c r="DB12" s="641"/>
      <c r="DC12" s="641"/>
      <c r="DD12" s="594" t="s">
        <v>108</v>
      </c>
      <c r="DE12" s="589"/>
      <c r="DF12" s="589"/>
      <c r="DG12" s="589"/>
      <c r="DH12" s="589"/>
      <c r="DI12" s="589"/>
      <c r="DJ12" s="589"/>
      <c r="DK12" s="589"/>
      <c r="DL12" s="589"/>
      <c r="DM12" s="589"/>
      <c r="DN12" s="589"/>
      <c r="DO12" s="589"/>
      <c r="DP12" s="590"/>
      <c r="DQ12" s="594">
        <v>193514</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71517</v>
      </c>
      <c r="S13" s="589"/>
      <c r="T13" s="589"/>
      <c r="U13" s="589"/>
      <c r="V13" s="589"/>
      <c r="W13" s="589"/>
      <c r="X13" s="589"/>
      <c r="Y13" s="590"/>
      <c r="Z13" s="641">
        <v>0.3</v>
      </c>
      <c r="AA13" s="641"/>
      <c r="AB13" s="641"/>
      <c r="AC13" s="641"/>
      <c r="AD13" s="642">
        <v>71517</v>
      </c>
      <c r="AE13" s="642"/>
      <c r="AF13" s="642"/>
      <c r="AG13" s="642"/>
      <c r="AH13" s="642"/>
      <c r="AI13" s="642"/>
      <c r="AJ13" s="642"/>
      <c r="AK13" s="642"/>
      <c r="AL13" s="611">
        <v>0.6</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2217233</v>
      </c>
      <c r="BH13" s="589"/>
      <c r="BI13" s="589"/>
      <c r="BJ13" s="589"/>
      <c r="BK13" s="589"/>
      <c r="BL13" s="589"/>
      <c r="BM13" s="589"/>
      <c r="BN13" s="590"/>
      <c r="BO13" s="641">
        <v>45.3</v>
      </c>
      <c r="BP13" s="641"/>
      <c r="BQ13" s="641"/>
      <c r="BR13" s="641"/>
      <c r="BS13" s="594" t="s">
        <v>108</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2407580</v>
      </c>
      <c r="CS13" s="589"/>
      <c r="CT13" s="589"/>
      <c r="CU13" s="589"/>
      <c r="CV13" s="589"/>
      <c r="CW13" s="589"/>
      <c r="CX13" s="589"/>
      <c r="CY13" s="590"/>
      <c r="CZ13" s="641">
        <v>10.4</v>
      </c>
      <c r="DA13" s="641"/>
      <c r="DB13" s="641"/>
      <c r="DC13" s="641"/>
      <c r="DD13" s="594">
        <v>1312875</v>
      </c>
      <c r="DE13" s="589"/>
      <c r="DF13" s="589"/>
      <c r="DG13" s="589"/>
      <c r="DH13" s="589"/>
      <c r="DI13" s="589"/>
      <c r="DJ13" s="589"/>
      <c r="DK13" s="589"/>
      <c r="DL13" s="589"/>
      <c r="DM13" s="589"/>
      <c r="DN13" s="589"/>
      <c r="DO13" s="589"/>
      <c r="DP13" s="590"/>
      <c r="DQ13" s="594">
        <v>1490111</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107697</v>
      </c>
      <c r="BH14" s="589"/>
      <c r="BI14" s="589"/>
      <c r="BJ14" s="589"/>
      <c r="BK14" s="589"/>
      <c r="BL14" s="589"/>
      <c r="BM14" s="589"/>
      <c r="BN14" s="590"/>
      <c r="BO14" s="641">
        <v>2.2000000000000002</v>
      </c>
      <c r="BP14" s="641"/>
      <c r="BQ14" s="641"/>
      <c r="BR14" s="641"/>
      <c r="BS14" s="594" t="s">
        <v>108</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1005370</v>
      </c>
      <c r="CS14" s="589"/>
      <c r="CT14" s="589"/>
      <c r="CU14" s="589"/>
      <c r="CV14" s="589"/>
      <c r="CW14" s="589"/>
      <c r="CX14" s="589"/>
      <c r="CY14" s="590"/>
      <c r="CZ14" s="641">
        <v>4.3</v>
      </c>
      <c r="DA14" s="641"/>
      <c r="DB14" s="641"/>
      <c r="DC14" s="641"/>
      <c r="DD14" s="594">
        <v>80716</v>
      </c>
      <c r="DE14" s="589"/>
      <c r="DF14" s="589"/>
      <c r="DG14" s="589"/>
      <c r="DH14" s="589"/>
      <c r="DI14" s="589"/>
      <c r="DJ14" s="589"/>
      <c r="DK14" s="589"/>
      <c r="DL14" s="589"/>
      <c r="DM14" s="589"/>
      <c r="DN14" s="589"/>
      <c r="DO14" s="589"/>
      <c r="DP14" s="590"/>
      <c r="DQ14" s="594">
        <v>901811</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9821</v>
      </c>
      <c r="S15" s="589"/>
      <c r="T15" s="589"/>
      <c r="U15" s="589"/>
      <c r="V15" s="589"/>
      <c r="W15" s="589"/>
      <c r="X15" s="589"/>
      <c r="Y15" s="590"/>
      <c r="Z15" s="641">
        <v>0</v>
      </c>
      <c r="AA15" s="641"/>
      <c r="AB15" s="641"/>
      <c r="AC15" s="641"/>
      <c r="AD15" s="642">
        <v>9821</v>
      </c>
      <c r="AE15" s="642"/>
      <c r="AF15" s="642"/>
      <c r="AG15" s="642"/>
      <c r="AH15" s="642"/>
      <c r="AI15" s="642"/>
      <c r="AJ15" s="642"/>
      <c r="AK15" s="642"/>
      <c r="AL15" s="611">
        <v>0.1</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378605</v>
      </c>
      <c r="BH15" s="589"/>
      <c r="BI15" s="589"/>
      <c r="BJ15" s="589"/>
      <c r="BK15" s="589"/>
      <c r="BL15" s="589"/>
      <c r="BM15" s="589"/>
      <c r="BN15" s="590"/>
      <c r="BO15" s="641">
        <v>7.7</v>
      </c>
      <c r="BP15" s="641"/>
      <c r="BQ15" s="641"/>
      <c r="BR15" s="641"/>
      <c r="BS15" s="594" t="s">
        <v>108</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2113301</v>
      </c>
      <c r="CS15" s="589"/>
      <c r="CT15" s="589"/>
      <c r="CU15" s="589"/>
      <c r="CV15" s="589"/>
      <c r="CW15" s="589"/>
      <c r="CX15" s="589"/>
      <c r="CY15" s="590"/>
      <c r="CZ15" s="641">
        <v>9.1</v>
      </c>
      <c r="DA15" s="641"/>
      <c r="DB15" s="641"/>
      <c r="DC15" s="641"/>
      <c r="DD15" s="594">
        <v>91574</v>
      </c>
      <c r="DE15" s="589"/>
      <c r="DF15" s="589"/>
      <c r="DG15" s="589"/>
      <c r="DH15" s="589"/>
      <c r="DI15" s="589"/>
      <c r="DJ15" s="589"/>
      <c r="DK15" s="589"/>
      <c r="DL15" s="589"/>
      <c r="DM15" s="589"/>
      <c r="DN15" s="589"/>
      <c r="DO15" s="589"/>
      <c r="DP15" s="590"/>
      <c r="DQ15" s="594">
        <v>1836499</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6572838</v>
      </c>
      <c r="S16" s="589"/>
      <c r="T16" s="589"/>
      <c r="U16" s="589"/>
      <c r="V16" s="589"/>
      <c r="W16" s="589"/>
      <c r="X16" s="589"/>
      <c r="Y16" s="590"/>
      <c r="Z16" s="641">
        <v>27</v>
      </c>
      <c r="AA16" s="641"/>
      <c r="AB16" s="641"/>
      <c r="AC16" s="641"/>
      <c r="AD16" s="642">
        <v>6022723</v>
      </c>
      <c r="AE16" s="642"/>
      <c r="AF16" s="642"/>
      <c r="AG16" s="642"/>
      <c r="AH16" s="642"/>
      <c r="AI16" s="642"/>
      <c r="AJ16" s="642"/>
      <c r="AK16" s="642"/>
      <c r="AL16" s="611">
        <v>48.2</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t="s">
        <v>108</v>
      </c>
      <c r="CS16" s="589"/>
      <c r="CT16" s="589"/>
      <c r="CU16" s="589"/>
      <c r="CV16" s="589"/>
      <c r="CW16" s="589"/>
      <c r="CX16" s="589"/>
      <c r="CY16" s="590"/>
      <c r="CZ16" s="641" t="s">
        <v>108</v>
      </c>
      <c r="DA16" s="641"/>
      <c r="DB16" s="641"/>
      <c r="DC16" s="641"/>
      <c r="DD16" s="594" t="s">
        <v>108</v>
      </c>
      <c r="DE16" s="589"/>
      <c r="DF16" s="589"/>
      <c r="DG16" s="589"/>
      <c r="DH16" s="589"/>
      <c r="DI16" s="589"/>
      <c r="DJ16" s="589"/>
      <c r="DK16" s="589"/>
      <c r="DL16" s="589"/>
      <c r="DM16" s="589"/>
      <c r="DN16" s="589"/>
      <c r="DO16" s="589"/>
      <c r="DP16" s="590"/>
      <c r="DQ16" s="594" t="s">
        <v>108</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6022723</v>
      </c>
      <c r="S17" s="589"/>
      <c r="T17" s="589"/>
      <c r="U17" s="589"/>
      <c r="V17" s="589"/>
      <c r="W17" s="589"/>
      <c r="X17" s="589"/>
      <c r="Y17" s="590"/>
      <c r="Z17" s="641">
        <v>24.7</v>
      </c>
      <c r="AA17" s="641"/>
      <c r="AB17" s="641"/>
      <c r="AC17" s="641"/>
      <c r="AD17" s="642">
        <v>6022723</v>
      </c>
      <c r="AE17" s="642"/>
      <c r="AF17" s="642"/>
      <c r="AG17" s="642"/>
      <c r="AH17" s="642"/>
      <c r="AI17" s="642"/>
      <c r="AJ17" s="642"/>
      <c r="AK17" s="642"/>
      <c r="AL17" s="611">
        <v>48.2</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1613904</v>
      </c>
      <c r="CS17" s="589"/>
      <c r="CT17" s="589"/>
      <c r="CU17" s="589"/>
      <c r="CV17" s="589"/>
      <c r="CW17" s="589"/>
      <c r="CX17" s="589"/>
      <c r="CY17" s="590"/>
      <c r="CZ17" s="641">
        <v>6.9</v>
      </c>
      <c r="DA17" s="641"/>
      <c r="DB17" s="641"/>
      <c r="DC17" s="641"/>
      <c r="DD17" s="594" t="s">
        <v>108</v>
      </c>
      <c r="DE17" s="589"/>
      <c r="DF17" s="589"/>
      <c r="DG17" s="589"/>
      <c r="DH17" s="589"/>
      <c r="DI17" s="589"/>
      <c r="DJ17" s="589"/>
      <c r="DK17" s="589"/>
      <c r="DL17" s="589"/>
      <c r="DM17" s="589"/>
      <c r="DN17" s="589"/>
      <c r="DO17" s="589"/>
      <c r="DP17" s="590"/>
      <c r="DQ17" s="594">
        <v>1550898</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484556</v>
      </c>
      <c r="S18" s="589"/>
      <c r="T18" s="589"/>
      <c r="U18" s="589"/>
      <c r="V18" s="589"/>
      <c r="W18" s="589"/>
      <c r="X18" s="589"/>
      <c r="Y18" s="590"/>
      <c r="Z18" s="641">
        <v>2</v>
      </c>
      <c r="AA18" s="641"/>
      <c r="AB18" s="641"/>
      <c r="AC18" s="641"/>
      <c r="AD18" s="642" t="s">
        <v>108</v>
      </c>
      <c r="AE18" s="642"/>
      <c r="AF18" s="642"/>
      <c r="AG18" s="642"/>
      <c r="AH18" s="642"/>
      <c r="AI18" s="642"/>
      <c r="AJ18" s="642"/>
      <c r="AK18" s="642"/>
      <c r="AL18" s="611" t="s">
        <v>108</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65559</v>
      </c>
      <c r="S19" s="589"/>
      <c r="T19" s="589"/>
      <c r="U19" s="589"/>
      <c r="V19" s="589"/>
      <c r="W19" s="589"/>
      <c r="X19" s="589"/>
      <c r="Y19" s="590"/>
      <c r="Z19" s="641">
        <v>0.3</v>
      </c>
      <c r="AA19" s="641"/>
      <c r="AB19" s="641"/>
      <c r="AC19" s="641"/>
      <c r="AD19" s="642" t="s">
        <v>108</v>
      </c>
      <c r="AE19" s="642"/>
      <c r="AF19" s="642"/>
      <c r="AG19" s="642"/>
      <c r="AH19" s="642"/>
      <c r="AI19" s="642"/>
      <c r="AJ19" s="642"/>
      <c r="AK19" s="642"/>
      <c r="AL19" s="611" t="s">
        <v>108</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108</v>
      </c>
      <c r="BH19" s="589"/>
      <c r="BI19" s="589"/>
      <c r="BJ19" s="589"/>
      <c r="BK19" s="589"/>
      <c r="BL19" s="589"/>
      <c r="BM19" s="589"/>
      <c r="BN19" s="590"/>
      <c r="BO19" s="641" t="s">
        <v>108</v>
      </c>
      <c r="BP19" s="641"/>
      <c r="BQ19" s="641"/>
      <c r="BR19" s="641"/>
      <c r="BS19" s="594" t="s">
        <v>108</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13004102</v>
      </c>
      <c r="S20" s="589"/>
      <c r="T20" s="589"/>
      <c r="U20" s="589"/>
      <c r="V20" s="589"/>
      <c r="W20" s="589"/>
      <c r="X20" s="589"/>
      <c r="Y20" s="590"/>
      <c r="Z20" s="641">
        <v>53.4</v>
      </c>
      <c r="AA20" s="641"/>
      <c r="AB20" s="641"/>
      <c r="AC20" s="641"/>
      <c r="AD20" s="642">
        <v>12453987</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108</v>
      </c>
      <c r="BH20" s="589"/>
      <c r="BI20" s="589"/>
      <c r="BJ20" s="589"/>
      <c r="BK20" s="589"/>
      <c r="BL20" s="589"/>
      <c r="BM20" s="589"/>
      <c r="BN20" s="590"/>
      <c r="BO20" s="641" t="s">
        <v>108</v>
      </c>
      <c r="BP20" s="641"/>
      <c r="BQ20" s="641"/>
      <c r="BR20" s="641"/>
      <c r="BS20" s="594" t="s">
        <v>108</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23234220</v>
      </c>
      <c r="CS20" s="589"/>
      <c r="CT20" s="589"/>
      <c r="CU20" s="589"/>
      <c r="CV20" s="589"/>
      <c r="CW20" s="589"/>
      <c r="CX20" s="589"/>
      <c r="CY20" s="590"/>
      <c r="CZ20" s="641">
        <v>100</v>
      </c>
      <c r="DA20" s="641"/>
      <c r="DB20" s="641"/>
      <c r="DC20" s="641"/>
      <c r="DD20" s="594">
        <v>5966159</v>
      </c>
      <c r="DE20" s="589"/>
      <c r="DF20" s="589"/>
      <c r="DG20" s="589"/>
      <c r="DH20" s="589"/>
      <c r="DI20" s="589"/>
      <c r="DJ20" s="589"/>
      <c r="DK20" s="589"/>
      <c r="DL20" s="589"/>
      <c r="DM20" s="589"/>
      <c r="DN20" s="589"/>
      <c r="DO20" s="589"/>
      <c r="DP20" s="590"/>
      <c r="DQ20" s="594">
        <v>14309508</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8800</v>
      </c>
      <c r="S21" s="589"/>
      <c r="T21" s="589"/>
      <c r="U21" s="589"/>
      <c r="V21" s="589"/>
      <c r="W21" s="589"/>
      <c r="X21" s="589"/>
      <c r="Y21" s="590"/>
      <c r="Z21" s="641">
        <v>0</v>
      </c>
      <c r="AA21" s="641"/>
      <c r="AB21" s="641"/>
      <c r="AC21" s="641"/>
      <c r="AD21" s="642">
        <v>8800</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108374</v>
      </c>
      <c r="S22" s="589"/>
      <c r="T22" s="589"/>
      <c r="U22" s="589"/>
      <c r="V22" s="589"/>
      <c r="W22" s="589"/>
      <c r="X22" s="589"/>
      <c r="Y22" s="590"/>
      <c r="Z22" s="641">
        <v>0.4</v>
      </c>
      <c r="AA22" s="641"/>
      <c r="AB22" s="641"/>
      <c r="AC22" s="641"/>
      <c r="AD22" s="642" t="s">
        <v>108</v>
      </c>
      <c r="AE22" s="642"/>
      <c r="AF22" s="642"/>
      <c r="AG22" s="642"/>
      <c r="AH22" s="642"/>
      <c r="AI22" s="642"/>
      <c r="AJ22" s="642"/>
      <c r="AK22" s="642"/>
      <c r="AL22" s="611" t="s">
        <v>108</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116101</v>
      </c>
      <c r="S23" s="589"/>
      <c r="T23" s="589"/>
      <c r="U23" s="589"/>
      <c r="V23" s="589"/>
      <c r="W23" s="589"/>
      <c r="X23" s="589"/>
      <c r="Y23" s="590"/>
      <c r="Z23" s="641">
        <v>0.5</v>
      </c>
      <c r="AA23" s="641"/>
      <c r="AB23" s="641"/>
      <c r="AC23" s="641"/>
      <c r="AD23" s="642">
        <v>11984</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22291</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7871486</v>
      </c>
      <c r="CS24" s="639"/>
      <c r="CT24" s="639"/>
      <c r="CU24" s="639"/>
      <c r="CV24" s="639"/>
      <c r="CW24" s="639"/>
      <c r="CX24" s="639"/>
      <c r="CY24" s="686"/>
      <c r="CZ24" s="690">
        <v>33.9</v>
      </c>
      <c r="DA24" s="691"/>
      <c r="DB24" s="691"/>
      <c r="DC24" s="692"/>
      <c r="DD24" s="685">
        <v>5627752</v>
      </c>
      <c r="DE24" s="639"/>
      <c r="DF24" s="639"/>
      <c r="DG24" s="639"/>
      <c r="DH24" s="639"/>
      <c r="DI24" s="639"/>
      <c r="DJ24" s="639"/>
      <c r="DK24" s="686"/>
      <c r="DL24" s="685">
        <v>5524158</v>
      </c>
      <c r="DM24" s="639"/>
      <c r="DN24" s="639"/>
      <c r="DO24" s="639"/>
      <c r="DP24" s="639"/>
      <c r="DQ24" s="639"/>
      <c r="DR24" s="639"/>
      <c r="DS24" s="639"/>
      <c r="DT24" s="639"/>
      <c r="DU24" s="639"/>
      <c r="DV24" s="686"/>
      <c r="DW24" s="687">
        <v>41.3</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2072982</v>
      </c>
      <c r="S25" s="589"/>
      <c r="T25" s="589"/>
      <c r="U25" s="589"/>
      <c r="V25" s="589"/>
      <c r="W25" s="589"/>
      <c r="X25" s="589"/>
      <c r="Y25" s="590"/>
      <c r="Z25" s="641">
        <v>8.5</v>
      </c>
      <c r="AA25" s="641"/>
      <c r="AB25" s="641"/>
      <c r="AC25" s="641"/>
      <c r="AD25" s="642" t="s">
        <v>108</v>
      </c>
      <c r="AE25" s="642"/>
      <c r="AF25" s="642"/>
      <c r="AG25" s="642"/>
      <c r="AH25" s="642"/>
      <c r="AI25" s="642"/>
      <c r="AJ25" s="642"/>
      <c r="AK25" s="642"/>
      <c r="AL25" s="611" t="s">
        <v>108</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3298671</v>
      </c>
      <c r="CS25" s="607"/>
      <c r="CT25" s="607"/>
      <c r="CU25" s="607"/>
      <c r="CV25" s="607"/>
      <c r="CW25" s="607"/>
      <c r="CX25" s="607"/>
      <c r="CY25" s="608"/>
      <c r="CZ25" s="591">
        <v>14.2</v>
      </c>
      <c r="DA25" s="609"/>
      <c r="DB25" s="609"/>
      <c r="DC25" s="610"/>
      <c r="DD25" s="594">
        <v>3184250</v>
      </c>
      <c r="DE25" s="607"/>
      <c r="DF25" s="607"/>
      <c r="DG25" s="607"/>
      <c r="DH25" s="607"/>
      <c r="DI25" s="607"/>
      <c r="DJ25" s="607"/>
      <c r="DK25" s="608"/>
      <c r="DL25" s="594">
        <v>3094818</v>
      </c>
      <c r="DM25" s="607"/>
      <c r="DN25" s="607"/>
      <c r="DO25" s="607"/>
      <c r="DP25" s="607"/>
      <c r="DQ25" s="607"/>
      <c r="DR25" s="607"/>
      <c r="DS25" s="607"/>
      <c r="DT25" s="607"/>
      <c r="DU25" s="607"/>
      <c r="DV25" s="608"/>
      <c r="DW25" s="611">
        <v>23.2</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1897879</v>
      </c>
      <c r="CS26" s="589"/>
      <c r="CT26" s="589"/>
      <c r="CU26" s="589"/>
      <c r="CV26" s="589"/>
      <c r="CW26" s="589"/>
      <c r="CX26" s="589"/>
      <c r="CY26" s="590"/>
      <c r="CZ26" s="591">
        <v>8.1999999999999993</v>
      </c>
      <c r="DA26" s="609"/>
      <c r="DB26" s="609"/>
      <c r="DC26" s="610"/>
      <c r="DD26" s="594">
        <v>1850846</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1470542</v>
      </c>
      <c r="S27" s="589"/>
      <c r="T27" s="589"/>
      <c r="U27" s="589"/>
      <c r="V27" s="589"/>
      <c r="W27" s="589"/>
      <c r="X27" s="589"/>
      <c r="Y27" s="590"/>
      <c r="Z27" s="641">
        <v>6</v>
      </c>
      <c r="AA27" s="641"/>
      <c r="AB27" s="641"/>
      <c r="AC27" s="641"/>
      <c r="AD27" s="642" t="s">
        <v>108</v>
      </c>
      <c r="AE27" s="642"/>
      <c r="AF27" s="642"/>
      <c r="AG27" s="642"/>
      <c r="AH27" s="642"/>
      <c r="AI27" s="642"/>
      <c r="AJ27" s="642"/>
      <c r="AK27" s="642"/>
      <c r="AL27" s="611" t="s">
        <v>108</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4891694</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2958911</v>
      </c>
      <c r="CS27" s="607"/>
      <c r="CT27" s="607"/>
      <c r="CU27" s="607"/>
      <c r="CV27" s="607"/>
      <c r="CW27" s="607"/>
      <c r="CX27" s="607"/>
      <c r="CY27" s="608"/>
      <c r="CZ27" s="591">
        <v>12.7</v>
      </c>
      <c r="DA27" s="609"/>
      <c r="DB27" s="609"/>
      <c r="DC27" s="610"/>
      <c r="DD27" s="594">
        <v>892604</v>
      </c>
      <c r="DE27" s="607"/>
      <c r="DF27" s="607"/>
      <c r="DG27" s="607"/>
      <c r="DH27" s="607"/>
      <c r="DI27" s="607"/>
      <c r="DJ27" s="607"/>
      <c r="DK27" s="608"/>
      <c r="DL27" s="594">
        <v>878442</v>
      </c>
      <c r="DM27" s="607"/>
      <c r="DN27" s="607"/>
      <c r="DO27" s="607"/>
      <c r="DP27" s="607"/>
      <c r="DQ27" s="607"/>
      <c r="DR27" s="607"/>
      <c r="DS27" s="607"/>
      <c r="DT27" s="607"/>
      <c r="DU27" s="607"/>
      <c r="DV27" s="608"/>
      <c r="DW27" s="611">
        <v>6.6</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83696</v>
      </c>
      <c r="S28" s="589"/>
      <c r="T28" s="589"/>
      <c r="U28" s="589"/>
      <c r="V28" s="589"/>
      <c r="W28" s="589"/>
      <c r="X28" s="589"/>
      <c r="Y28" s="590"/>
      <c r="Z28" s="641">
        <v>0.3</v>
      </c>
      <c r="AA28" s="641"/>
      <c r="AB28" s="641"/>
      <c r="AC28" s="641"/>
      <c r="AD28" s="642">
        <v>8838</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1613904</v>
      </c>
      <c r="CS28" s="589"/>
      <c r="CT28" s="589"/>
      <c r="CU28" s="589"/>
      <c r="CV28" s="589"/>
      <c r="CW28" s="589"/>
      <c r="CX28" s="589"/>
      <c r="CY28" s="590"/>
      <c r="CZ28" s="591">
        <v>6.9</v>
      </c>
      <c r="DA28" s="609"/>
      <c r="DB28" s="609"/>
      <c r="DC28" s="610"/>
      <c r="DD28" s="594">
        <v>1550898</v>
      </c>
      <c r="DE28" s="589"/>
      <c r="DF28" s="589"/>
      <c r="DG28" s="589"/>
      <c r="DH28" s="589"/>
      <c r="DI28" s="589"/>
      <c r="DJ28" s="589"/>
      <c r="DK28" s="590"/>
      <c r="DL28" s="594">
        <v>1550898</v>
      </c>
      <c r="DM28" s="589"/>
      <c r="DN28" s="589"/>
      <c r="DO28" s="589"/>
      <c r="DP28" s="589"/>
      <c r="DQ28" s="589"/>
      <c r="DR28" s="589"/>
      <c r="DS28" s="589"/>
      <c r="DT28" s="589"/>
      <c r="DU28" s="589"/>
      <c r="DV28" s="590"/>
      <c r="DW28" s="611">
        <v>11.6</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77843</v>
      </c>
      <c r="S29" s="589"/>
      <c r="T29" s="589"/>
      <c r="U29" s="589"/>
      <c r="V29" s="589"/>
      <c r="W29" s="589"/>
      <c r="X29" s="589"/>
      <c r="Y29" s="590"/>
      <c r="Z29" s="641">
        <v>0.3</v>
      </c>
      <c r="AA29" s="641"/>
      <c r="AB29" s="641"/>
      <c r="AC29" s="641"/>
      <c r="AD29" s="642" t="s">
        <v>108</v>
      </c>
      <c r="AE29" s="642"/>
      <c r="AF29" s="642"/>
      <c r="AG29" s="642"/>
      <c r="AH29" s="642"/>
      <c r="AI29" s="642"/>
      <c r="AJ29" s="642"/>
      <c r="AK29" s="642"/>
      <c r="AL29" s="611" t="s">
        <v>108</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1613904</v>
      </c>
      <c r="CS29" s="607"/>
      <c r="CT29" s="607"/>
      <c r="CU29" s="607"/>
      <c r="CV29" s="607"/>
      <c r="CW29" s="607"/>
      <c r="CX29" s="607"/>
      <c r="CY29" s="608"/>
      <c r="CZ29" s="591">
        <v>6.9</v>
      </c>
      <c r="DA29" s="609"/>
      <c r="DB29" s="609"/>
      <c r="DC29" s="610"/>
      <c r="DD29" s="594">
        <v>1550898</v>
      </c>
      <c r="DE29" s="607"/>
      <c r="DF29" s="607"/>
      <c r="DG29" s="607"/>
      <c r="DH29" s="607"/>
      <c r="DI29" s="607"/>
      <c r="DJ29" s="607"/>
      <c r="DK29" s="608"/>
      <c r="DL29" s="594">
        <v>1550898</v>
      </c>
      <c r="DM29" s="607"/>
      <c r="DN29" s="607"/>
      <c r="DO29" s="607"/>
      <c r="DP29" s="607"/>
      <c r="DQ29" s="607"/>
      <c r="DR29" s="607"/>
      <c r="DS29" s="607"/>
      <c r="DT29" s="607"/>
      <c r="DU29" s="607"/>
      <c r="DV29" s="608"/>
      <c r="DW29" s="611">
        <v>11.6</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147753</v>
      </c>
      <c r="S30" s="589"/>
      <c r="T30" s="589"/>
      <c r="U30" s="589"/>
      <c r="V30" s="589"/>
      <c r="W30" s="589"/>
      <c r="X30" s="589"/>
      <c r="Y30" s="590"/>
      <c r="Z30" s="641">
        <v>0.6</v>
      </c>
      <c r="AA30" s="641"/>
      <c r="AB30" s="641"/>
      <c r="AC30" s="641"/>
      <c r="AD30" s="642" t="s">
        <v>108</v>
      </c>
      <c r="AE30" s="642"/>
      <c r="AF30" s="642"/>
      <c r="AG30" s="642"/>
      <c r="AH30" s="642"/>
      <c r="AI30" s="642"/>
      <c r="AJ30" s="642"/>
      <c r="AK30" s="642"/>
      <c r="AL30" s="611" t="s">
        <v>108</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97.9</v>
      </c>
      <c r="BH30" s="655"/>
      <c r="BI30" s="655"/>
      <c r="BJ30" s="655"/>
      <c r="BK30" s="655"/>
      <c r="BL30" s="655"/>
      <c r="BM30" s="656">
        <v>91.3</v>
      </c>
      <c r="BN30" s="655"/>
      <c r="BO30" s="655"/>
      <c r="BP30" s="655"/>
      <c r="BQ30" s="657"/>
      <c r="BR30" s="654">
        <v>97.4</v>
      </c>
      <c r="BS30" s="655"/>
      <c r="BT30" s="655"/>
      <c r="BU30" s="655"/>
      <c r="BV30" s="655"/>
      <c r="BW30" s="655"/>
      <c r="BX30" s="656">
        <v>90.1</v>
      </c>
      <c r="BY30" s="655"/>
      <c r="BZ30" s="655"/>
      <c r="CA30" s="655"/>
      <c r="CB30" s="657"/>
      <c r="CD30" s="660"/>
      <c r="CE30" s="661"/>
      <c r="CF30" s="625" t="s">
        <v>290</v>
      </c>
      <c r="CG30" s="622"/>
      <c r="CH30" s="622"/>
      <c r="CI30" s="622"/>
      <c r="CJ30" s="622"/>
      <c r="CK30" s="622"/>
      <c r="CL30" s="622"/>
      <c r="CM30" s="622"/>
      <c r="CN30" s="622"/>
      <c r="CO30" s="622"/>
      <c r="CP30" s="622"/>
      <c r="CQ30" s="623"/>
      <c r="CR30" s="588">
        <v>1402839</v>
      </c>
      <c r="CS30" s="589"/>
      <c r="CT30" s="589"/>
      <c r="CU30" s="589"/>
      <c r="CV30" s="589"/>
      <c r="CW30" s="589"/>
      <c r="CX30" s="589"/>
      <c r="CY30" s="590"/>
      <c r="CZ30" s="591">
        <v>6</v>
      </c>
      <c r="DA30" s="609"/>
      <c r="DB30" s="609"/>
      <c r="DC30" s="610"/>
      <c r="DD30" s="594">
        <v>1350134</v>
      </c>
      <c r="DE30" s="589"/>
      <c r="DF30" s="589"/>
      <c r="DG30" s="589"/>
      <c r="DH30" s="589"/>
      <c r="DI30" s="589"/>
      <c r="DJ30" s="589"/>
      <c r="DK30" s="590"/>
      <c r="DL30" s="594">
        <v>1350134</v>
      </c>
      <c r="DM30" s="589"/>
      <c r="DN30" s="589"/>
      <c r="DO30" s="589"/>
      <c r="DP30" s="589"/>
      <c r="DQ30" s="589"/>
      <c r="DR30" s="589"/>
      <c r="DS30" s="589"/>
      <c r="DT30" s="589"/>
      <c r="DU30" s="589"/>
      <c r="DV30" s="590"/>
      <c r="DW30" s="611">
        <v>10.1</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1354154</v>
      </c>
      <c r="S31" s="589"/>
      <c r="T31" s="589"/>
      <c r="U31" s="589"/>
      <c r="V31" s="589"/>
      <c r="W31" s="589"/>
      <c r="X31" s="589"/>
      <c r="Y31" s="590"/>
      <c r="Z31" s="641">
        <v>5.6</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98.3</v>
      </c>
      <c r="BH31" s="607"/>
      <c r="BI31" s="607"/>
      <c r="BJ31" s="607"/>
      <c r="BK31" s="607"/>
      <c r="BL31" s="607"/>
      <c r="BM31" s="643">
        <v>93</v>
      </c>
      <c r="BN31" s="653"/>
      <c r="BO31" s="653"/>
      <c r="BP31" s="653"/>
      <c r="BQ31" s="617"/>
      <c r="BR31" s="652">
        <v>97.6</v>
      </c>
      <c r="BS31" s="607"/>
      <c r="BT31" s="607"/>
      <c r="BU31" s="607"/>
      <c r="BV31" s="607"/>
      <c r="BW31" s="607"/>
      <c r="BX31" s="643">
        <v>91.7</v>
      </c>
      <c r="BY31" s="653"/>
      <c r="BZ31" s="653"/>
      <c r="CA31" s="653"/>
      <c r="CB31" s="617"/>
      <c r="CD31" s="660"/>
      <c r="CE31" s="661"/>
      <c r="CF31" s="625" t="s">
        <v>294</v>
      </c>
      <c r="CG31" s="622"/>
      <c r="CH31" s="622"/>
      <c r="CI31" s="622"/>
      <c r="CJ31" s="622"/>
      <c r="CK31" s="622"/>
      <c r="CL31" s="622"/>
      <c r="CM31" s="622"/>
      <c r="CN31" s="622"/>
      <c r="CO31" s="622"/>
      <c r="CP31" s="622"/>
      <c r="CQ31" s="623"/>
      <c r="CR31" s="588">
        <v>211065</v>
      </c>
      <c r="CS31" s="607"/>
      <c r="CT31" s="607"/>
      <c r="CU31" s="607"/>
      <c r="CV31" s="607"/>
      <c r="CW31" s="607"/>
      <c r="CX31" s="607"/>
      <c r="CY31" s="608"/>
      <c r="CZ31" s="591">
        <v>0.9</v>
      </c>
      <c r="DA31" s="609"/>
      <c r="DB31" s="609"/>
      <c r="DC31" s="610"/>
      <c r="DD31" s="594">
        <v>200764</v>
      </c>
      <c r="DE31" s="607"/>
      <c r="DF31" s="607"/>
      <c r="DG31" s="607"/>
      <c r="DH31" s="607"/>
      <c r="DI31" s="607"/>
      <c r="DJ31" s="607"/>
      <c r="DK31" s="608"/>
      <c r="DL31" s="594">
        <v>200764</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604173</v>
      </c>
      <c r="S32" s="589"/>
      <c r="T32" s="589"/>
      <c r="U32" s="589"/>
      <c r="V32" s="589"/>
      <c r="W32" s="589"/>
      <c r="X32" s="589"/>
      <c r="Y32" s="590"/>
      <c r="Z32" s="641">
        <v>2.5</v>
      </c>
      <c r="AA32" s="641"/>
      <c r="AB32" s="641"/>
      <c r="AC32" s="641"/>
      <c r="AD32" s="642">
        <v>11199</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97.3</v>
      </c>
      <c r="BH32" s="573"/>
      <c r="BI32" s="573"/>
      <c r="BJ32" s="573"/>
      <c r="BK32" s="573"/>
      <c r="BL32" s="573"/>
      <c r="BM32" s="636">
        <v>88.5</v>
      </c>
      <c r="BN32" s="573"/>
      <c r="BO32" s="573"/>
      <c r="BP32" s="573"/>
      <c r="BQ32" s="630"/>
      <c r="BR32" s="651">
        <v>96.8</v>
      </c>
      <c r="BS32" s="573"/>
      <c r="BT32" s="573"/>
      <c r="BU32" s="573"/>
      <c r="BV32" s="573"/>
      <c r="BW32" s="573"/>
      <c r="BX32" s="636">
        <v>87.3</v>
      </c>
      <c r="BY32" s="573"/>
      <c r="BZ32" s="573"/>
      <c r="CA32" s="573"/>
      <c r="CB32" s="630"/>
      <c r="CD32" s="662"/>
      <c r="CE32" s="663"/>
      <c r="CF32" s="625" t="s">
        <v>297</v>
      </c>
      <c r="CG32" s="622"/>
      <c r="CH32" s="622"/>
      <c r="CI32" s="622"/>
      <c r="CJ32" s="622"/>
      <c r="CK32" s="622"/>
      <c r="CL32" s="622"/>
      <c r="CM32" s="622"/>
      <c r="CN32" s="622"/>
      <c r="CO32" s="622"/>
      <c r="CP32" s="622"/>
      <c r="CQ32" s="623"/>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5291138</v>
      </c>
      <c r="S33" s="589"/>
      <c r="T33" s="589"/>
      <c r="U33" s="589"/>
      <c r="V33" s="589"/>
      <c r="W33" s="589"/>
      <c r="X33" s="589"/>
      <c r="Y33" s="590"/>
      <c r="Z33" s="641">
        <v>21.7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9396575</v>
      </c>
      <c r="CS33" s="607"/>
      <c r="CT33" s="607"/>
      <c r="CU33" s="607"/>
      <c r="CV33" s="607"/>
      <c r="CW33" s="607"/>
      <c r="CX33" s="607"/>
      <c r="CY33" s="608"/>
      <c r="CZ33" s="591">
        <v>40.4</v>
      </c>
      <c r="DA33" s="609"/>
      <c r="DB33" s="609"/>
      <c r="DC33" s="610"/>
      <c r="DD33" s="594">
        <v>7777864</v>
      </c>
      <c r="DE33" s="607"/>
      <c r="DF33" s="607"/>
      <c r="DG33" s="607"/>
      <c r="DH33" s="607"/>
      <c r="DI33" s="607"/>
      <c r="DJ33" s="607"/>
      <c r="DK33" s="608"/>
      <c r="DL33" s="594">
        <v>6294798</v>
      </c>
      <c r="DM33" s="607"/>
      <c r="DN33" s="607"/>
      <c r="DO33" s="607"/>
      <c r="DP33" s="607"/>
      <c r="DQ33" s="607"/>
      <c r="DR33" s="607"/>
      <c r="DS33" s="607"/>
      <c r="DT33" s="607"/>
      <c r="DU33" s="607"/>
      <c r="DV33" s="608"/>
      <c r="DW33" s="611">
        <v>47.1</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2473858</v>
      </c>
      <c r="CS34" s="589"/>
      <c r="CT34" s="589"/>
      <c r="CU34" s="589"/>
      <c r="CV34" s="589"/>
      <c r="CW34" s="589"/>
      <c r="CX34" s="589"/>
      <c r="CY34" s="590"/>
      <c r="CZ34" s="591">
        <v>10.6</v>
      </c>
      <c r="DA34" s="609"/>
      <c r="DB34" s="609"/>
      <c r="DC34" s="610"/>
      <c r="DD34" s="594">
        <v>1777133</v>
      </c>
      <c r="DE34" s="589"/>
      <c r="DF34" s="589"/>
      <c r="DG34" s="589"/>
      <c r="DH34" s="589"/>
      <c r="DI34" s="589"/>
      <c r="DJ34" s="589"/>
      <c r="DK34" s="590"/>
      <c r="DL34" s="594">
        <v>1516005</v>
      </c>
      <c r="DM34" s="589"/>
      <c r="DN34" s="589"/>
      <c r="DO34" s="589"/>
      <c r="DP34" s="589"/>
      <c r="DQ34" s="589"/>
      <c r="DR34" s="589"/>
      <c r="DS34" s="589"/>
      <c r="DT34" s="589"/>
      <c r="DU34" s="589"/>
      <c r="DV34" s="590"/>
      <c r="DW34" s="611">
        <v>11.3</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869938</v>
      </c>
      <c r="S35" s="589"/>
      <c r="T35" s="589"/>
      <c r="U35" s="589"/>
      <c r="V35" s="589"/>
      <c r="W35" s="589"/>
      <c r="X35" s="589"/>
      <c r="Y35" s="590"/>
      <c r="Z35" s="641">
        <v>3.6</v>
      </c>
      <c r="AA35" s="641"/>
      <c r="AB35" s="641"/>
      <c r="AC35" s="641"/>
      <c r="AD35" s="642" t="s">
        <v>108</v>
      </c>
      <c r="AE35" s="642"/>
      <c r="AF35" s="642"/>
      <c r="AG35" s="642"/>
      <c r="AH35" s="642"/>
      <c r="AI35" s="642"/>
      <c r="AJ35" s="642"/>
      <c r="AK35" s="642"/>
      <c r="AL35" s="611" t="s">
        <v>108</v>
      </c>
      <c r="AM35" s="643"/>
      <c r="AN35" s="643"/>
      <c r="AO35" s="644"/>
      <c r="AP35" s="186"/>
      <c r="AQ35" s="645" t="s">
        <v>305</v>
      </c>
      <c r="AR35" s="646"/>
      <c r="AS35" s="646"/>
      <c r="AT35" s="646"/>
      <c r="AU35" s="646"/>
      <c r="AV35" s="646"/>
      <c r="AW35" s="646"/>
      <c r="AX35" s="646"/>
      <c r="AY35" s="647"/>
      <c r="AZ35" s="638">
        <v>3002508</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376904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85769</v>
      </c>
      <c r="CS35" s="607"/>
      <c r="CT35" s="607"/>
      <c r="CU35" s="607"/>
      <c r="CV35" s="607"/>
      <c r="CW35" s="607"/>
      <c r="CX35" s="607"/>
      <c r="CY35" s="608"/>
      <c r="CZ35" s="591">
        <v>0.4</v>
      </c>
      <c r="DA35" s="609"/>
      <c r="DB35" s="609"/>
      <c r="DC35" s="610"/>
      <c r="DD35" s="594">
        <v>75255</v>
      </c>
      <c r="DE35" s="607"/>
      <c r="DF35" s="607"/>
      <c r="DG35" s="607"/>
      <c r="DH35" s="607"/>
      <c r="DI35" s="607"/>
      <c r="DJ35" s="607"/>
      <c r="DK35" s="608"/>
      <c r="DL35" s="594">
        <v>75255</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24361949</v>
      </c>
      <c r="S36" s="629"/>
      <c r="T36" s="629"/>
      <c r="U36" s="629"/>
      <c r="V36" s="629"/>
      <c r="W36" s="629"/>
      <c r="X36" s="629"/>
      <c r="Y36" s="632"/>
      <c r="Z36" s="633">
        <v>100</v>
      </c>
      <c r="AA36" s="633"/>
      <c r="AB36" s="633"/>
      <c r="AC36" s="633"/>
      <c r="AD36" s="634">
        <v>12494808</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1067291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-46342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3360375</v>
      </c>
      <c r="CS36" s="589"/>
      <c r="CT36" s="589"/>
      <c r="CU36" s="589"/>
      <c r="CV36" s="589"/>
      <c r="CW36" s="589"/>
      <c r="CX36" s="589"/>
      <c r="CY36" s="590"/>
      <c r="CZ36" s="591">
        <v>14.5</v>
      </c>
      <c r="DA36" s="609"/>
      <c r="DB36" s="609"/>
      <c r="DC36" s="610"/>
      <c r="DD36" s="594">
        <v>2858024</v>
      </c>
      <c r="DE36" s="589"/>
      <c r="DF36" s="589"/>
      <c r="DG36" s="589"/>
      <c r="DH36" s="589"/>
      <c r="DI36" s="589"/>
      <c r="DJ36" s="589"/>
      <c r="DK36" s="590"/>
      <c r="DL36" s="594">
        <v>2157728</v>
      </c>
      <c r="DM36" s="589"/>
      <c r="DN36" s="589"/>
      <c r="DO36" s="589"/>
      <c r="DP36" s="589"/>
      <c r="DQ36" s="589"/>
      <c r="DR36" s="589"/>
      <c r="DS36" s="589"/>
      <c r="DT36" s="589"/>
      <c r="DU36" s="589"/>
      <c r="DV36" s="590"/>
      <c r="DW36" s="611">
        <v>16.100000000000001</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60501</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7609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1683140</v>
      </c>
      <c r="CS37" s="607"/>
      <c r="CT37" s="607"/>
      <c r="CU37" s="607"/>
      <c r="CV37" s="607"/>
      <c r="CW37" s="607"/>
      <c r="CX37" s="607"/>
      <c r="CY37" s="608"/>
      <c r="CZ37" s="591">
        <v>7.2</v>
      </c>
      <c r="DA37" s="609"/>
      <c r="DB37" s="609"/>
      <c r="DC37" s="610"/>
      <c r="DD37" s="594">
        <v>1680674</v>
      </c>
      <c r="DE37" s="607"/>
      <c r="DF37" s="607"/>
      <c r="DG37" s="607"/>
      <c r="DH37" s="607"/>
      <c r="DI37" s="607"/>
      <c r="DJ37" s="607"/>
      <c r="DK37" s="608"/>
      <c r="DL37" s="594">
        <v>1628165</v>
      </c>
      <c r="DM37" s="607"/>
      <c r="DN37" s="607"/>
      <c r="DO37" s="607"/>
      <c r="DP37" s="607"/>
      <c r="DQ37" s="607"/>
      <c r="DR37" s="607"/>
      <c r="DS37" s="607"/>
      <c r="DT37" s="607"/>
      <c r="DU37" s="607"/>
      <c r="DV37" s="608"/>
      <c r="DW37" s="611">
        <v>12.2</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108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13773</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2942007</v>
      </c>
      <c r="CS38" s="589"/>
      <c r="CT38" s="589"/>
      <c r="CU38" s="589"/>
      <c r="CV38" s="589"/>
      <c r="CW38" s="589"/>
      <c r="CX38" s="589"/>
      <c r="CY38" s="590"/>
      <c r="CZ38" s="591">
        <v>12.7</v>
      </c>
      <c r="DA38" s="609"/>
      <c r="DB38" s="609"/>
      <c r="DC38" s="610"/>
      <c r="DD38" s="594">
        <v>2691186</v>
      </c>
      <c r="DE38" s="589"/>
      <c r="DF38" s="589"/>
      <c r="DG38" s="589"/>
      <c r="DH38" s="589"/>
      <c r="DI38" s="589"/>
      <c r="DJ38" s="589"/>
      <c r="DK38" s="590"/>
      <c r="DL38" s="594">
        <v>2538396</v>
      </c>
      <c r="DM38" s="589"/>
      <c r="DN38" s="589"/>
      <c r="DO38" s="589"/>
      <c r="DP38" s="589"/>
      <c r="DQ38" s="589"/>
      <c r="DR38" s="589"/>
      <c r="DS38" s="589"/>
      <c r="DT38" s="589"/>
      <c r="DU38" s="589"/>
      <c r="DV38" s="590"/>
      <c r="DW38" s="611">
        <v>19</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85</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508995</v>
      </c>
      <c r="CS39" s="607"/>
      <c r="CT39" s="607"/>
      <c r="CU39" s="607"/>
      <c r="CV39" s="607"/>
      <c r="CW39" s="607"/>
      <c r="CX39" s="607"/>
      <c r="CY39" s="608"/>
      <c r="CZ39" s="591">
        <v>2.2000000000000002</v>
      </c>
      <c r="DA39" s="609"/>
      <c r="DB39" s="609"/>
      <c r="DC39" s="610"/>
      <c r="DD39" s="594">
        <v>367552</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733056</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25571</v>
      </c>
      <c r="CS40" s="589"/>
      <c r="CT40" s="589"/>
      <c r="CU40" s="589"/>
      <c r="CV40" s="589"/>
      <c r="CW40" s="589"/>
      <c r="CX40" s="589"/>
      <c r="CY40" s="590"/>
      <c r="CZ40" s="591">
        <v>0.1</v>
      </c>
      <c r="DA40" s="609"/>
      <c r="DB40" s="609"/>
      <c r="DC40" s="610"/>
      <c r="DD40" s="594">
        <v>8714</v>
      </c>
      <c r="DE40" s="589"/>
      <c r="DF40" s="589"/>
      <c r="DG40" s="589"/>
      <c r="DH40" s="589"/>
      <c r="DI40" s="589"/>
      <c r="DJ40" s="589"/>
      <c r="DK40" s="590"/>
      <c r="DL40" s="594">
        <v>7414</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1141660</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285</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207</v>
      </c>
      <c r="CS41" s="607"/>
      <c r="CT41" s="607"/>
      <c r="CU41" s="607"/>
      <c r="CV41" s="607"/>
      <c r="CW41" s="607"/>
      <c r="CX41" s="607"/>
      <c r="CY41" s="608"/>
      <c r="CZ41" s="591" t="s">
        <v>207</v>
      </c>
      <c r="DA41" s="609"/>
      <c r="DB41" s="609"/>
      <c r="DC41" s="610"/>
      <c r="DD41" s="594" t="s">
        <v>207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5966159</v>
      </c>
      <c r="CS42" s="589"/>
      <c r="CT42" s="589"/>
      <c r="CU42" s="589"/>
      <c r="CV42" s="589"/>
      <c r="CW42" s="589"/>
      <c r="CX42" s="589"/>
      <c r="CY42" s="590"/>
      <c r="CZ42" s="591">
        <v>25.7</v>
      </c>
      <c r="DA42" s="592"/>
      <c r="DB42" s="592"/>
      <c r="DC42" s="593"/>
      <c r="DD42" s="594">
        <v>903892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81888</v>
      </c>
      <c r="CS43" s="607"/>
      <c r="CT43" s="607"/>
      <c r="CU43" s="607"/>
      <c r="CV43" s="607"/>
      <c r="CW43" s="607"/>
      <c r="CX43" s="607"/>
      <c r="CY43" s="608"/>
      <c r="CZ43" s="591">
        <v>0.4</v>
      </c>
      <c r="DA43" s="609"/>
      <c r="DB43" s="609"/>
      <c r="DC43" s="610"/>
      <c r="DD43" s="594">
        <v>81888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5966159</v>
      </c>
      <c r="CS44" s="589"/>
      <c r="CT44" s="589"/>
      <c r="CU44" s="589"/>
      <c r="CV44" s="589"/>
      <c r="CW44" s="589"/>
      <c r="CX44" s="589"/>
      <c r="CY44" s="590"/>
      <c r="CZ44" s="591">
        <v>25.7</v>
      </c>
      <c r="DA44" s="592"/>
      <c r="DB44" s="592"/>
      <c r="DC44" s="593"/>
      <c r="DD44" s="594">
        <v>903892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507042</v>
      </c>
      <c r="CS45" s="607"/>
      <c r="CT45" s="607"/>
      <c r="CU45" s="607"/>
      <c r="CV45" s="607"/>
      <c r="CW45" s="607"/>
      <c r="CX45" s="607"/>
      <c r="CY45" s="608"/>
      <c r="CZ45" s="591">
        <v>2.2000000000000002</v>
      </c>
      <c r="DA45" s="609"/>
      <c r="DB45" s="609"/>
      <c r="DC45" s="610"/>
      <c r="DD45" s="594">
        <v>60325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5422486</v>
      </c>
      <c r="CS46" s="589"/>
      <c r="CT46" s="589"/>
      <c r="CU46" s="589"/>
      <c r="CV46" s="589"/>
      <c r="CW46" s="589"/>
      <c r="CX46" s="589"/>
      <c r="CY46" s="590"/>
      <c r="CZ46" s="591">
        <v>23.3</v>
      </c>
      <c r="DA46" s="592"/>
      <c r="DB46" s="592"/>
      <c r="DC46" s="593"/>
      <c r="DD46" s="594">
        <v>836236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t="s">
        <v>117</v>
      </c>
      <c r="CS47" s="607"/>
      <c r="CT47" s="607"/>
      <c r="CU47" s="607"/>
      <c r="CV47" s="607"/>
      <c r="CW47" s="607"/>
      <c r="CX47" s="607"/>
      <c r="CY47" s="608"/>
      <c r="CZ47" s="591" t="s">
        <v>117</v>
      </c>
      <c r="DA47" s="609"/>
      <c r="DB47" s="609"/>
      <c r="DC47" s="610"/>
      <c r="DD47" s="594" t="s">
        <v>117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23234220</v>
      </c>
      <c r="CS49" s="573"/>
      <c r="CT49" s="573"/>
      <c r="CU49" s="573"/>
      <c r="CV49" s="573"/>
      <c r="CW49" s="573"/>
      <c r="CX49" s="573"/>
      <c r="CY49" s="574"/>
      <c r="CZ49" s="575">
        <v>100</v>
      </c>
      <c r="DA49" s="576"/>
      <c r="DB49" s="576"/>
      <c r="DC49" s="577"/>
      <c r="DD49" s="578">
        <v>14309508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1" zoomScale="70" zoomScaleNormal="25" zoomScaleSheetLayoutView="70" workbookViewId="0">
      <selection activeCell="A77" sqref="A77:XFD7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340</v>
      </c>
      <c r="DK2" s="1108"/>
      <c r="DL2" s="1108"/>
      <c r="DM2" s="1108"/>
      <c r="DN2" s="1108"/>
      <c r="DO2" s="1109"/>
      <c r="DP2" s="200"/>
      <c r="DQ2" s="1107" t="s">
        <v>341</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0" t="s">
        <v>342</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2" t="s">
        <v>344</v>
      </c>
      <c r="B5" s="993"/>
      <c r="C5" s="993"/>
      <c r="D5" s="993"/>
      <c r="E5" s="993"/>
      <c r="F5" s="993"/>
      <c r="G5" s="993"/>
      <c r="H5" s="993"/>
      <c r="I5" s="993"/>
      <c r="J5" s="993"/>
      <c r="K5" s="993"/>
      <c r="L5" s="993"/>
      <c r="M5" s="993"/>
      <c r="N5" s="993"/>
      <c r="O5" s="993"/>
      <c r="P5" s="994"/>
      <c r="Q5" s="998" t="s">
        <v>345</v>
      </c>
      <c r="R5" s="999"/>
      <c r="S5" s="999"/>
      <c r="T5" s="999"/>
      <c r="U5" s="1000"/>
      <c r="V5" s="998" t="s">
        <v>346</v>
      </c>
      <c r="W5" s="999"/>
      <c r="X5" s="999"/>
      <c r="Y5" s="999"/>
      <c r="Z5" s="1000"/>
      <c r="AA5" s="998" t="s">
        <v>347</v>
      </c>
      <c r="AB5" s="999"/>
      <c r="AC5" s="999"/>
      <c r="AD5" s="999"/>
      <c r="AE5" s="999"/>
      <c r="AF5" s="1110" t="s">
        <v>348</v>
      </c>
      <c r="AG5" s="999"/>
      <c r="AH5" s="999"/>
      <c r="AI5" s="999"/>
      <c r="AJ5" s="1014"/>
      <c r="AK5" s="999" t="s">
        <v>349</v>
      </c>
      <c r="AL5" s="999"/>
      <c r="AM5" s="999"/>
      <c r="AN5" s="999"/>
      <c r="AO5" s="1000"/>
      <c r="AP5" s="998" t="s">
        <v>350</v>
      </c>
      <c r="AQ5" s="999"/>
      <c r="AR5" s="999"/>
      <c r="AS5" s="999"/>
      <c r="AT5" s="1000"/>
      <c r="AU5" s="998" t="s">
        <v>351</v>
      </c>
      <c r="AV5" s="999"/>
      <c r="AW5" s="999"/>
      <c r="AX5" s="999"/>
      <c r="AY5" s="1014"/>
      <c r="AZ5" s="207"/>
      <c r="BA5" s="207"/>
      <c r="BB5" s="207"/>
      <c r="BC5" s="207"/>
      <c r="BD5" s="207"/>
      <c r="BE5" s="208"/>
      <c r="BF5" s="208"/>
      <c r="BG5" s="208"/>
      <c r="BH5" s="208"/>
      <c r="BI5" s="208"/>
      <c r="BJ5" s="208"/>
      <c r="BK5" s="208"/>
      <c r="BL5" s="208"/>
      <c r="BM5" s="208"/>
      <c r="BN5" s="208"/>
      <c r="BO5" s="208"/>
      <c r="BP5" s="208"/>
      <c r="BQ5" s="992" t="s">
        <v>352</v>
      </c>
      <c r="BR5" s="993"/>
      <c r="BS5" s="993"/>
      <c r="BT5" s="993"/>
      <c r="BU5" s="993"/>
      <c r="BV5" s="993"/>
      <c r="BW5" s="993"/>
      <c r="BX5" s="993"/>
      <c r="BY5" s="993"/>
      <c r="BZ5" s="993"/>
      <c r="CA5" s="993"/>
      <c r="CB5" s="993"/>
      <c r="CC5" s="993"/>
      <c r="CD5" s="993"/>
      <c r="CE5" s="993"/>
      <c r="CF5" s="993"/>
      <c r="CG5" s="994"/>
      <c r="CH5" s="998" t="s">
        <v>353</v>
      </c>
      <c r="CI5" s="999"/>
      <c r="CJ5" s="999"/>
      <c r="CK5" s="999"/>
      <c r="CL5" s="1000"/>
      <c r="CM5" s="998" t="s">
        <v>354</v>
      </c>
      <c r="CN5" s="999"/>
      <c r="CO5" s="999"/>
      <c r="CP5" s="999"/>
      <c r="CQ5" s="1000"/>
      <c r="CR5" s="998" t="s">
        <v>355</v>
      </c>
      <c r="CS5" s="999"/>
      <c r="CT5" s="999"/>
      <c r="CU5" s="999"/>
      <c r="CV5" s="1000"/>
      <c r="CW5" s="998" t="s">
        <v>356</v>
      </c>
      <c r="CX5" s="999"/>
      <c r="CY5" s="999"/>
      <c r="CZ5" s="999"/>
      <c r="DA5" s="1000"/>
      <c r="DB5" s="998" t="s">
        <v>357</v>
      </c>
      <c r="DC5" s="999"/>
      <c r="DD5" s="999"/>
      <c r="DE5" s="999"/>
      <c r="DF5" s="1000"/>
      <c r="DG5" s="1095" t="s">
        <v>358</v>
      </c>
      <c r="DH5" s="1096"/>
      <c r="DI5" s="1096"/>
      <c r="DJ5" s="1096"/>
      <c r="DK5" s="1097"/>
      <c r="DL5" s="1095" t="s">
        <v>359</v>
      </c>
      <c r="DM5" s="1096"/>
      <c r="DN5" s="1096"/>
      <c r="DO5" s="1096"/>
      <c r="DP5" s="1097"/>
      <c r="DQ5" s="998" t="s">
        <v>360</v>
      </c>
      <c r="DR5" s="999"/>
      <c r="DS5" s="999"/>
      <c r="DT5" s="999"/>
      <c r="DU5" s="1000"/>
      <c r="DV5" s="998" t="s">
        <v>351</v>
      </c>
      <c r="DW5" s="999"/>
      <c r="DX5" s="999"/>
      <c r="DY5" s="999"/>
      <c r="DZ5" s="1014"/>
      <c r="EA5" s="205"/>
    </row>
    <row r="6" spans="1:131" s="206"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x14ac:dyDescent="0.15">
      <c r="A7" s="209">
        <v>1</v>
      </c>
      <c r="B7" s="1047" t="s">
        <v>361</v>
      </c>
      <c r="C7" s="1048"/>
      <c r="D7" s="1048"/>
      <c r="E7" s="1048"/>
      <c r="F7" s="1048"/>
      <c r="G7" s="1048"/>
      <c r="H7" s="1048"/>
      <c r="I7" s="1048"/>
      <c r="J7" s="1048"/>
      <c r="K7" s="1048"/>
      <c r="L7" s="1048"/>
      <c r="M7" s="1048"/>
      <c r="N7" s="1048"/>
      <c r="O7" s="1048"/>
      <c r="P7" s="1049"/>
      <c r="Q7" s="1101">
        <v>24208</v>
      </c>
      <c r="R7" s="1102"/>
      <c r="S7" s="1102"/>
      <c r="T7" s="1102"/>
      <c r="U7" s="1102"/>
      <c r="V7" s="1102">
        <v>23081</v>
      </c>
      <c r="W7" s="1102"/>
      <c r="X7" s="1102"/>
      <c r="Y7" s="1102"/>
      <c r="Z7" s="1102"/>
      <c r="AA7" s="1102">
        <v>1127</v>
      </c>
      <c r="AB7" s="1102"/>
      <c r="AC7" s="1102"/>
      <c r="AD7" s="1102"/>
      <c r="AE7" s="1103"/>
      <c r="AF7" s="1104">
        <v>946</v>
      </c>
      <c r="AG7" s="1105"/>
      <c r="AH7" s="1105"/>
      <c r="AI7" s="1105"/>
      <c r="AJ7" s="1106"/>
      <c r="AK7" s="1088">
        <v>149</v>
      </c>
      <c r="AL7" s="1089"/>
      <c r="AM7" s="1089"/>
      <c r="AN7" s="1089"/>
      <c r="AO7" s="1089"/>
      <c r="AP7" s="1089">
        <v>24348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551</v>
      </c>
      <c r="BT7" s="1093"/>
      <c r="BU7" s="1093"/>
      <c r="BV7" s="1093"/>
      <c r="BW7" s="1093"/>
      <c r="BX7" s="1093"/>
      <c r="BY7" s="1093"/>
      <c r="BZ7" s="1093"/>
      <c r="CA7" s="1093"/>
      <c r="CB7" s="1093"/>
      <c r="CC7" s="1093"/>
      <c r="CD7" s="1093"/>
      <c r="CE7" s="1093"/>
      <c r="CF7" s="1093"/>
      <c r="CG7" s="1094"/>
      <c r="CH7" s="1085">
        <v>0</v>
      </c>
      <c r="CI7" s="1086"/>
      <c r="CJ7" s="1086"/>
      <c r="CK7" s="1086"/>
      <c r="CL7" s="1087"/>
      <c r="CM7" s="1085">
        <v>70</v>
      </c>
      <c r="CN7" s="1086"/>
      <c r="CO7" s="1086"/>
      <c r="CP7" s="1086"/>
      <c r="CQ7" s="1087"/>
      <c r="CR7" s="1085">
        <v>50</v>
      </c>
      <c r="CS7" s="1086"/>
      <c r="CT7" s="1086"/>
      <c r="CU7" s="1086"/>
      <c r="CV7" s="1087"/>
      <c r="CW7" s="1085">
        <v>8</v>
      </c>
      <c r="CX7" s="1086"/>
      <c r="CY7" s="1086"/>
      <c r="CZ7" s="1086"/>
      <c r="DA7" s="1087"/>
      <c r="DB7" s="1085" t="s">
        <v>539</v>
      </c>
      <c r="DC7" s="1086"/>
      <c r="DD7" s="1086"/>
      <c r="DE7" s="1086"/>
      <c r="DF7" s="1087"/>
      <c r="DG7" s="1085" t="s">
        <v>552</v>
      </c>
      <c r="DH7" s="1086"/>
      <c r="DI7" s="1086"/>
      <c r="DJ7" s="1086"/>
      <c r="DK7" s="1087"/>
      <c r="DL7" s="1085" t="s">
        <v>553</v>
      </c>
      <c r="DM7" s="1086"/>
      <c r="DN7" s="1086"/>
      <c r="DO7" s="1086"/>
      <c r="DP7" s="1087"/>
      <c r="DQ7" s="1085" t="s">
        <v>539</v>
      </c>
      <c r="DR7" s="1086"/>
      <c r="DS7" s="1086"/>
      <c r="DT7" s="1086"/>
      <c r="DU7" s="1087"/>
      <c r="DV7" s="1112"/>
      <c r="DW7" s="1113"/>
      <c r="DX7" s="1113"/>
      <c r="DY7" s="1113"/>
      <c r="DZ7" s="1114"/>
      <c r="EA7" s="205"/>
    </row>
    <row r="8" spans="1:131" s="206" customFormat="1" ht="26.25" customHeight="1" x14ac:dyDescent="0.15">
      <c r="A8" s="212">
        <v>2</v>
      </c>
      <c r="B8" s="1034" t="s">
        <v>362</v>
      </c>
      <c r="C8" s="1035"/>
      <c r="D8" s="1035"/>
      <c r="E8" s="1035"/>
      <c r="F8" s="1035"/>
      <c r="G8" s="1035"/>
      <c r="H8" s="1035"/>
      <c r="I8" s="1035"/>
      <c r="J8" s="1035"/>
      <c r="K8" s="1035"/>
      <c r="L8" s="1035"/>
      <c r="M8" s="1035"/>
      <c r="N8" s="1035"/>
      <c r="O8" s="1035"/>
      <c r="P8" s="1036"/>
      <c r="Q8" s="1040">
        <v>2</v>
      </c>
      <c r="R8" s="1041"/>
      <c r="S8" s="1041"/>
      <c r="T8" s="1041"/>
      <c r="U8" s="1041"/>
      <c r="V8" s="1041">
        <v>2</v>
      </c>
      <c r="W8" s="1041"/>
      <c r="X8" s="1041"/>
      <c r="Y8" s="1041"/>
      <c r="Z8" s="1041"/>
      <c r="AA8" s="1041">
        <v>0</v>
      </c>
      <c r="AB8" s="1041"/>
      <c r="AC8" s="1041"/>
      <c r="AD8" s="1041"/>
      <c r="AE8" s="1042"/>
      <c r="AF8" s="1016">
        <v>0</v>
      </c>
      <c r="AG8" s="1017"/>
      <c r="AH8" s="1017"/>
      <c r="AI8" s="1017"/>
      <c r="AJ8" s="1018"/>
      <c r="AK8" s="1083">
        <v>2</v>
      </c>
      <c r="AL8" s="1084"/>
      <c r="AM8" s="1084"/>
      <c r="AN8" s="1084"/>
      <c r="AO8" s="1084"/>
      <c r="AP8" s="1084" t="s">
        <v>538</v>
      </c>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c r="BT8" s="1012"/>
      <c r="BU8" s="1012"/>
      <c r="BV8" s="1012"/>
      <c r="BW8" s="1012"/>
      <c r="BX8" s="1012"/>
      <c r="BY8" s="1012"/>
      <c r="BZ8" s="1012"/>
      <c r="CA8" s="1012"/>
      <c r="CB8" s="1012"/>
      <c r="CC8" s="1012"/>
      <c r="CD8" s="1012"/>
      <c r="CE8" s="1012"/>
      <c r="CF8" s="1012"/>
      <c r="CG8" s="1013"/>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05"/>
    </row>
    <row r="9" spans="1:131" s="206" customFormat="1" ht="26.25" customHeight="1" x14ac:dyDescent="0.15">
      <c r="A9" s="212">
        <v>3</v>
      </c>
      <c r="B9" s="1034" t="s">
        <v>363</v>
      </c>
      <c r="C9" s="1035"/>
      <c r="D9" s="1035"/>
      <c r="E9" s="1035"/>
      <c r="F9" s="1035"/>
      <c r="G9" s="1035"/>
      <c r="H9" s="1035"/>
      <c r="I9" s="1035"/>
      <c r="J9" s="1035"/>
      <c r="K9" s="1035"/>
      <c r="L9" s="1035"/>
      <c r="M9" s="1035"/>
      <c r="N9" s="1035"/>
      <c r="O9" s="1035"/>
      <c r="P9" s="1036"/>
      <c r="Q9" s="1040">
        <v>228</v>
      </c>
      <c r="R9" s="1041"/>
      <c r="S9" s="1041"/>
      <c r="T9" s="1041"/>
      <c r="U9" s="1041"/>
      <c r="V9" s="1041">
        <v>228</v>
      </c>
      <c r="W9" s="1041"/>
      <c r="X9" s="1041"/>
      <c r="Y9" s="1041"/>
      <c r="Z9" s="1041"/>
      <c r="AA9" s="1041">
        <v>0</v>
      </c>
      <c r="AB9" s="1041"/>
      <c r="AC9" s="1041"/>
      <c r="AD9" s="1041"/>
      <c r="AE9" s="1042"/>
      <c r="AF9" s="1016">
        <v>0</v>
      </c>
      <c r="AG9" s="1017"/>
      <c r="AH9" s="1017"/>
      <c r="AI9" s="1017"/>
      <c r="AJ9" s="1018"/>
      <c r="AK9" s="1083">
        <v>57</v>
      </c>
      <c r="AL9" s="1084"/>
      <c r="AM9" s="1084"/>
      <c r="AN9" s="1084"/>
      <c r="AO9" s="1084"/>
      <c r="AP9" s="1084" t="s">
        <v>538</v>
      </c>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x14ac:dyDescent="0.15">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x14ac:dyDescent="0.15">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x14ac:dyDescent="0.15">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x14ac:dyDescent="0.15">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x14ac:dyDescent="0.15">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x14ac:dyDescent="0.15">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x14ac:dyDescent="0.15">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x14ac:dyDescent="0.15">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x14ac:dyDescent="0.15">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x14ac:dyDescent="0.15">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x14ac:dyDescent="0.15">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x14ac:dyDescent="0.2">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x14ac:dyDescent="0.15">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364</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5">
        <v>24362</v>
      </c>
      <c r="R23" s="1066"/>
      <c r="S23" s="1066"/>
      <c r="T23" s="1066"/>
      <c r="U23" s="1066"/>
      <c r="V23" s="1066">
        <v>23234</v>
      </c>
      <c r="W23" s="1066"/>
      <c r="X23" s="1066"/>
      <c r="Y23" s="1066"/>
      <c r="Z23" s="1066"/>
      <c r="AA23" s="1066">
        <v>1128</v>
      </c>
      <c r="AB23" s="1066"/>
      <c r="AC23" s="1066"/>
      <c r="AD23" s="1066"/>
      <c r="AE23" s="1067"/>
      <c r="AF23" s="1068">
        <v>946</v>
      </c>
      <c r="AG23" s="1066"/>
      <c r="AH23" s="1066"/>
      <c r="AI23" s="1066"/>
      <c r="AJ23" s="1069"/>
      <c r="AK23" s="1070"/>
      <c r="AL23" s="1071"/>
      <c r="AM23" s="1071"/>
      <c r="AN23" s="1071"/>
      <c r="AO23" s="1071"/>
      <c r="AP23" s="1066">
        <v>24348</v>
      </c>
      <c r="AQ23" s="1066"/>
      <c r="AR23" s="1066"/>
      <c r="AS23" s="1066"/>
      <c r="AT23" s="1066"/>
      <c r="AU23" s="1072"/>
      <c r="AV23" s="1072"/>
      <c r="AW23" s="1072"/>
      <c r="AX23" s="1072"/>
      <c r="AY23" s="1073"/>
      <c r="AZ23" s="1062" t="s">
        <v>108</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x14ac:dyDescent="0.15">
      <c r="A24" s="1061" t="s">
        <v>367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x14ac:dyDescent="0.2">
      <c r="A25" s="1060" t="s">
        <v>368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x14ac:dyDescent="0.15">
      <c r="A26" s="992" t="s">
        <v>344</v>
      </c>
      <c r="B26" s="993"/>
      <c r="C26" s="993"/>
      <c r="D26" s="993"/>
      <c r="E26" s="993"/>
      <c r="F26" s="993"/>
      <c r="G26" s="993"/>
      <c r="H26" s="993"/>
      <c r="I26" s="993"/>
      <c r="J26" s="993"/>
      <c r="K26" s="993"/>
      <c r="L26" s="993"/>
      <c r="M26" s="993"/>
      <c r="N26" s="993"/>
      <c r="O26" s="993"/>
      <c r="P26" s="994"/>
      <c r="Q26" s="998" t="s">
        <v>369</v>
      </c>
      <c r="R26" s="999"/>
      <c r="S26" s="999"/>
      <c r="T26" s="999"/>
      <c r="U26" s="1000"/>
      <c r="V26" s="998" t="s">
        <v>370</v>
      </c>
      <c r="W26" s="999"/>
      <c r="X26" s="999"/>
      <c r="Y26" s="999"/>
      <c r="Z26" s="1000"/>
      <c r="AA26" s="998" t="s">
        <v>371</v>
      </c>
      <c r="AB26" s="999"/>
      <c r="AC26" s="999"/>
      <c r="AD26" s="999"/>
      <c r="AE26" s="999"/>
      <c r="AF26" s="1056" t="s">
        <v>372</v>
      </c>
      <c r="AG26" s="1005"/>
      <c r="AH26" s="1005"/>
      <c r="AI26" s="1005"/>
      <c r="AJ26" s="1057"/>
      <c r="AK26" s="999" t="s">
        <v>373</v>
      </c>
      <c r="AL26" s="999"/>
      <c r="AM26" s="999"/>
      <c r="AN26" s="999"/>
      <c r="AO26" s="1000"/>
      <c r="AP26" s="998" t="s">
        <v>374</v>
      </c>
      <c r="AQ26" s="999"/>
      <c r="AR26" s="999"/>
      <c r="AS26" s="999"/>
      <c r="AT26" s="1000"/>
      <c r="AU26" s="998" t="s">
        <v>375</v>
      </c>
      <c r="AV26" s="999"/>
      <c r="AW26" s="999"/>
      <c r="AX26" s="999"/>
      <c r="AY26" s="1000"/>
      <c r="AZ26" s="998" t="s">
        <v>376</v>
      </c>
      <c r="BA26" s="999"/>
      <c r="BB26" s="999"/>
      <c r="BC26" s="999"/>
      <c r="BD26" s="1000"/>
      <c r="BE26" s="998" t="s">
        <v>351</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x14ac:dyDescent="0.15">
      <c r="A28" s="217">
        <v>1</v>
      </c>
      <c r="B28" s="1047" t="s">
        <v>377</v>
      </c>
      <c r="C28" s="1048"/>
      <c r="D28" s="1048"/>
      <c r="E28" s="1048"/>
      <c r="F28" s="1048"/>
      <c r="G28" s="1048"/>
      <c r="H28" s="1048"/>
      <c r="I28" s="1048"/>
      <c r="J28" s="1048"/>
      <c r="K28" s="1048"/>
      <c r="L28" s="1048"/>
      <c r="M28" s="1048"/>
      <c r="N28" s="1048"/>
      <c r="O28" s="1048"/>
      <c r="P28" s="1049"/>
      <c r="Q28" s="1050">
        <v>7172</v>
      </c>
      <c r="R28" s="1051"/>
      <c r="S28" s="1051"/>
      <c r="T28" s="1051"/>
      <c r="U28" s="1051"/>
      <c r="V28" s="1051">
        <v>6795</v>
      </c>
      <c r="W28" s="1051"/>
      <c r="X28" s="1051"/>
      <c r="Y28" s="1051"/>
      <c r="Z28" s="1051"/>
      <c r="AA28" s="1051">
        <v>377</v>
      </c>
      <c r="AB28" s="1051"/>
      <c r="AC28" s="1051"/>
      <c r="AD28" s="1051"/>
      <c r="AE28" s="1052"/>
      <c r="AF28" s="1053">
        <v>377</v>
      </c>
      <c r="AG28" s="1051"/>
      <c r="AH28" s="1051"/>
      <c r="AI28" s="1051"/>
      <c r="AJ28" s="1054"/>
      <c r="AK28" s="1055">
        <v>733</v>
      </c>
      <c r="AL28" s="1043"/>
      <c r="AM28" s="1043"/>
      <c r="AN28" s="1043"/>
      <c r="AO28" s="1043"/>
      <c r="AP28" s="1043" t="s">
        <v>539</v>
      </c>
      <c r="AQ28" s="1043"/>
      <c r="AR28" s="1043"/>
      <c r="AS28" s="1043"/>
      <c r="AT28" s="1043"/>
      <c r="AU28" s="1043" t="s">
        <v>539</v>
      </c>
      <c r="AV28" s="1043"/>
      <c r="AW28" s="1043"/>
      <c r="AX28" s="1043"/>
      <c r="AY28" s="1043"/>
      <c r="AZ28" s="1044"/>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x14ac:dyDescent="0.15">
      <c r="A29" s="217">
        <v>2</v>
      </c>
      <c r="B29" s="1034" t="s">
        <v>378</v>
      </c>
      <c r="C29" s="1035"/>
      <c r="D29" s="1035"/>
      <c r="E29" s="1035"/>
      <c r="F29" s="1035"/>
      <c r="G29" s="1035"/>
      <c r="H29" s="1035"/>
      <c r="I29" s="1035"/>
      <c r="J29" s="1035"/>
      <c r="K29" s="1035"/>
      <c r="L29" s="1035"/>
      <c r="M29" s="1035"/>
      <c r="N29" s="1035"/>
      <c r="O29" s="1035"/>
      <c r="P29" s="1036"/>
      <c r="Q29" s="1040">
        <v>3499</v>
      </c>
      <c r="R29" s="1041"/>
      <c r="S29" s="1041"/>
      <c r="T29" s="1041"/>
      <c r="U29" s="1041"/>
      <c r="V29" s="1041">
        <v>3271</v>
      </c>
      <c r="W29" s="1041"/>
      <c r="X29" s="1041"/>
      <c r="Y29" s="1041"/>
      <c r="Z29" s="1041"/>
      <c r="AA29" s="1041">
        <v>228</v>
      </c>
      <c r="AB29" s="1041"/>
      <c r="AC29" s="1041"/>
      <c r="AD29" s="1041"/>
      <c r="AE29" s="1042"/>
      <c r="AF29" s="1016">
        <v>228</v>
      </c>
      <c r="AG29" s="1017"/>
      <c r="AH29" s="1017"/>
      <c r="AI29" s="1017"/>
      <c r="AJ29" s="1018"/>
      <c r="AK29" s="977">
        <v>530</v>
      </c>
      <c r="AL29" s="967"/>
      <c r="AM29" s="967"/>
      <c r="AN29" s="967"/>
      <c r="AO29" s="967"/>
      <c r="AP29" s="967" t="s">
        <v>539</v>
      </c>
      <c r="AQ29" s="967"/>
      <c r="AR29" s="967"/>
      <c r="AS29" s="967"/>
      <c r="AT29" s="967"/>
      <c r="AU29" s="967" t="s">
        <v>540</v>
      </c>
      <c r="AV29" s="967"/>
      <c r="AW29" s="967"/>
      <c r="AX29" s="967"/>
      <c r="AY29" s="967"/>
      <c r="AZ29" s="1039"/>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x14ac:dyDescent="0.15">
      <c r="A30" s="217">
        <v>3</v>
      </c>
      <c r="B30" s="1034" t="s">
        <v>379</v>
      </c>
      <c r="C30" s="1035"/>
      <c r="D30" s="1035"/>
      <c r="E30" s="1035"/>
      <c r="F30" s="1035"/>
      <c r="G30" s="1035"/>
      <c r="H30" s="1035"/>
      <c r="I30" s="1035"/>
      <c r="J30" s="1035"/>
      <c r="K30" s="1035"/>
      <c r="L30" s="1035"/>
      <c r="M30" s="1035"/>
      <c r="N30" s="1035"/>
      <c r="O30" s="1035"/>
      <c r="P30" s="1036"/>
      <c r="Q30" s="1040">
        <v>874</v>
      </c>
      <c r="R30" s="1041"/>
      <c r="S30" s="1041"/>
      <c r="T30" s="1041"/>
      <c r="U30" s="1041"/>
      <c r="V30" s="1041">
        <v>862</v>
      </c>
      <c r="W30" s="1041"/>
      <c r="X30" s="1041"/>
      <c r="Y30" s="1041"/>
      <c r="Z30" s="1041"/>
      <c r="AA30" s="1041">
        <v>12</v>
      </c>
      <c r="AB30" s="1041"/>
      <c r="AC30" s="1041"/>
      <c r="AD30" s="1041"/>
      <c r="AE30" s="1042"/>
      <c r="AF30" s="1016">
        <v>12</v>
      </c>
      <c r="AG30" s="1017"/>
      <c r="AH30" s="1017"/>
      <c r="AI30" s="1017"/>
      <c r="AJ30" s="1018"/>
      <c r="AK30" s="977">
        <v>622</v>
      </c>
      <c r="AL30" s="967"/>
      <c r="AM30" s="967"/>
      <c r="AN30" s="967"/>
      <c r="AO30" s="967"/>
      <c r="AP30" s="967" t="s">
        <v>539</v>
      </c>
      <c r="AQ30" s="967"/>
      <c r="AR30" s="967"/>
      <c r="AS30" s="967"/>
      <c r="AT30" s="967"/>
      <c r="AU30" s="967" t="s">
        <v>539</v>
      </c>
      <c r="AV30" s="967"/>
      <c r="AW30" s="967"/>
      <c r="AX30" s="967"/>
      <c r="AY30" s="967"/>
      <c r="AZ30" s="1039"/>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x14ac:dyDescent="0.15">
      <c r="A31" s="217">
        <v>4</v>
      </c>
      <c r="B31" s="1034" t="s">
        <v>380</v>
      </c>
      <c r="C31" s="1035"/>
      <c r="D31" s="1035"/>
      <c r="E31" s="1035"/>
      <c r="F31" s="1035"/>
      <c r="G31" s="1035"/>
      <c r="H31" s="1035"/>
      <c r="I31" s="1035"/>
      <c r="J31" s="1035"/>
      <c r="K31" s="1035"/>
      <c r="L31" s="1035"/>
      <c r="M31" s="1035"/>
      <c r="N31" s="1035"/>
      <c r="O31" s="1035"/>
      <c r="P31" s="1036"/>
      <c r="Q31" s="1040">
        <v>11</v>
      </c>
      <c r="R31" s="1041"/>
      <c r="S31" s="1041"/>
      <c r="T31" s="1041"/>
      <c r="U31" s="1041"/>
      <c r="V31" s="1041">
        <v>8</v>
      </c>
      <c r="W31" s="1041"/>
      <c r="X31" s="1041"/>
      <c r="Y31" s="1041"/>
      <c r="Z31" s="1041"/>
      <c r="AA31" s="1041">
        <v>3</v>
      </c>
      <c r="AB31" s="1041"/>
      <c r="AC31" s="1041"/>
      <c r="AD31" s="1041"/>
      <c r="AE31" s="1042"/>
      <c r="AF31" s="1016">
        <v>3</v>
      </c>
      <c r="AG31" s="1017"/>
      <c r="AH31" s="1017"/>
      <c r="AI31" s="1017"/>
      <c r="AJ31" s="1018"/>
      <c r="AK31" s="977">
        <v>0</v>
      </c>
      <c r="AL31" s="967"/>
      <c r="AM31" s="967"/>
      <c r="AN31" s="967"/>
      <c r="AO31" s="967"/>
      <c r="AP31" s="967" t="s">
        <v>539</v>
      </c>
      <c r="AQ31" s="967"/>
      <c r="AR31" s="967"/>
      <c r="AS31" s="967"/>
      <c r="AT31" s="967"/>
      <c r="AU31" s="967" t="s">
        <v>539</v>
      </c>
      <c r="AV31" s="967"/>
      <c r="AW31" s="967"/>
      <c r="AX31" s="967"/>
      <c r="AY31" s="967"/>
      <c r="AZ31" s="1039"/>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x14ac:dyDescent="0.15">
      <c r="A32" s="217">
        <v>5</v>
      </c>
      <c r="B32" s="1034" t="s">
        <v>381</v>
      </c>
      <c r="C32" s="1035"/>
      <c r="D32" s="1035"/>
      <c r="E32" s="1035"/>
      <c r="F32" s="1035"/>
      <c r="G32" s="1035"/>
      <c r="H32" s="1035"/>
      <c r="I32" s="1035"/>
      <c r="J32" s="1035"/>
      <c r="K32" s="1035"/>
      <c r="L32" s="1035"/>
      <c r="M32" s="1035"/>
      <c r="N32" s="1035"/>
      <c r="O32" s="1035"/>
      <c r="P32" s="1036"/>
      <c r="Q32" s="1040">
        <v>967</v>
      </c>
      <c r="R32" s="1041"/>
      <c r="S32" s="1041"/>
      <c r="T32" s="1041"/>
      <c r="U32" s="1041"/>
      <c r="V32" s="1041">
        <v>916</v>
      </c>
      <c r="W32" s="1041"/>
      <c r="X32" s="1041"/>
      <c r="Y32" s="1041"/>
      <c r="Z32" s="1041"/>
      <c r="AA32" s="1041">
        <v>52</v>
      </c>
      <c r="AB32" s="1041"/>
      <c r="AC32" s="1041"/>
      <c r="AD32" s="1041"/>
      <c r="AE32" s="1042"/>
      <c r="AF32" s="1016">
        <v>927</v>
      </c>
      <c r="AG32" s="1017"/>
      <c r="AH32" s="1017"/>
      <c r="AI32" s="1017"/>
      <c r="AJ32" s="1018"/>
      <c r="AK32" s="977">
        <v>61</v>
      </c>
      <c r="AL32" s="967"/>
      <c r="AM32" s="967"/>
      <c r="AN32" s="967"/>
      <c r="AO32" s="967"/>
      <c r="AP32" s="967">
        <v>603</v>
      </c>
      <c r="AQ32" s="967"/>
      <c r="AR32" s="967"/>
      <c r="AS32" s="967"/>
      <c r="AT32" s="967"/>
      <c r="AU32" s="967">
        <v>134</v>
      </c>
      <c r="AV32" s="967"/>
      <c r="AW32" s="967"/>
      <c r="AX32" s="967"/>
      <c r="AY32" s="967"/>
      <c r="AZ32" s="1039"/>
      <c r="BA32" s="1039"/>
      <c r="BB32" s="1039"/>
      <c r="BC32" s="1039"/>
      <c r="BD32" s="1039"/>
      <c r="BE32" s="1029" t="s">
        <v>382</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x14ac:dyDescent="0.15">
      <c r="A33" s="217">
        <v>6</v>
      </c>
      <c r="B33" s="1034" t="s">
        <v>383</v>
      </c>
      <c r="C33" s="1035"/>
      <c r="D33" s="1035"/>
      <c r="E33" s="1035"/>
      <c r="F33" s="1035"/>
      <c r="G33" s="1035"/>
      <c r="H33" s="1035"/>
      <c r="I33" s="1035"/>
      <c r="J33" s="1035"/>
      <c r="K33" s="1035"/>
      <c r="L33" s="1035"/>
      <c r="M33" s="1035"/>
      <c r="N33" s="1035"/>
      <c r="O33" s="1035"/>
      <c r="P33" s="1036"/>
      <c r="Q33" s="1040">
        <v>10</v>
      </c>
      <c r="R33" s="1041"/>
      <c r="S33" s="1041"/>
      <c r="T33" s="1041"/>
      <c r="U33" s="1041"/>
      <c r="V33" s="1041">
        <v>5</v>
      </c>
      <c r="W33" s="1041"/>
      <c r="X33" s="1041"/>
      <c r="Y33" s="1041"/>
      <c r="Z33" s="1041"/>
      <c r="AA33" s="1041">
        <v>4</v>
      </c>
      <c r="AB33" s="1041"/>
      <c r="AC33" s="1041"/>
      <c r="AD33" s="1041"/>
      <c r="AE33" s="1042"/>
      <c r="AF33" s="1016">
        <v>124</v>
      </c>
      <c r="AG33" s="1017"/>
      <c r="AH33" s="1017"/>
      <c r="AI33" s="1017"/>
      <c r="AJ33" s="1018"/>
      <c r="AK33" s="977" t="s">
        <v>539</v>
      </c>
      <c r="AL33" s="967"/>
      <c r="AM33" s="967"/>
      <c r="AN33" s="967"/>
      <c r="AO33" s="967"/>
      <c r="AP33" s="967" t="s">
        <v>539</v>
      </c>
      <c r="AQ33" s="967"/>
      <c r="AR33" s="967"/>
      <c r="AS33" s="967"/>
      <c r="AT33" s="967"/>
      <c r="AU33" s="967" t="s">
        <v>539</v>
      </c>
      <c r="AV33" s="967"/>
      <c r="AW33" s="967"/>
      <c r="AX33" s="967"/>
      <c r="AY33" s="967"/>
      <c r="AZ33" s="1039"/>
      <c r="BA33" s="1039"/>
      <c r="BB33" s="1039"/>
      <c r="BC33" s="1039"/>
      <c r="BD33" s="1039"/>
      <c r="BE33" s="1029" t="s">
        <v>382</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x14ac:dyDescent="0.15">
      <c r="A34" s="217">
        <v>7</v>
      </c>
      <c r="B34" s="1034" t="s">
        <v>384</v>
      </c>
      <c r="C34" s="1035"/>
      <c r="D34" s="1035"/>
      <c r="E34" s="1035"/>
      <c r="F34" s="1035"/>
      <c r="G34" s="1035"/>
      <c r="H34" s="1035"/>
      <c r="I34" s="1035"/>
      <c r="J34" s="1035"/>
      <c r="K34" s="1035"/>
      <c r="L34" s="1035"/>
      <c r="M34" s="1035"/>
      <c r="N34" s="1035"/>
      <c r="O34" s="1035"/>
      <c r="P34" s="1036"/>
      <c r="Q34" s="1040">
        <v>1758</v>
      </c>
      <c r="R34" s="1041"/>
      <c r="S34" s="1041"/>
      <c r="T34" s="1041"/>
      <c r="U34" s="1041"/>
      <c r="V34" s="1041">
        <v>1669</v>
      </c>
      <c r="W34" s="1041"/>
      <c r="X34" s="1041"/>
      <c r="Y34" s="1041"/>
      <c r="Z34" s="1041"/>
      <c r="AA34" s="1041">
        <v>89</v>
      </c>
      <c r="AB34" s="1041"/>
      <c r="AC34" s="1041"/>
      <c r="AD34" s="1041"/>
      <c r="AE34" s="1042"/>
      <c r="AF34" s="1016">
        <v>70</v>
      </c>
      <c r="AG34" s="1017"/>
      <c r="AH34" s="1017"/>
      <c r="AI34" s="1017"/>
      <c r="AJ34" s="1018"/>
      <c r="AK34" s="977">
        <v>768</v>
      </c>
      <c r="AL34" s="967"/>
      <c r="AM34" s="967"/>
      <c r="AN34" s="967"/>
      <c r="AO34" s="967"/>
      <c r="AP34" s="967">
        <v>12099</v>
      </c>
      <c r="AQ34" s="967"/>
      <c r="AR34" s="967"/>
      <c r="AS34" s="967"/>
      <c r="AT34" s="967"/>
      <c r="AU34" s="967">
        <v>12038</v>
      </c>
      <c r="AV34" s="967"/>
      <c r="AW34" s="967"/>
      <c r="AX34" s="967"/>
      <c r="AY34" s="967"/>
      <c r="AZ34" s="1039"/>
      <c r="BA34" s="1039"/>
      <c r="BB34" s="1039"/>
      <c r="BC34" s="1039"/>
      <c r="BD34" s="1039"/>
      <c r="BE34" s="1029" t="s">
        <v>385</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x14ac:dyDescent="0.15">
      <c r="A35" s="217">
        <v>8</v>
      </c>
      <c r="B35" s="1034" t="s">
        <v>386</v>
      </c>
      <c r="C35" s="1035"/>
      <c r="D35" s="1035"/>
      <c r="E35" s="1035"/>
      <c r="F35" s="1035"/>
      <c r="G35" s="1035"/>
      <c r="H35" s="1035"/>
      <c r="I35" s="1035"/>
      <c r="J35" s="1035"/>
      <c r="K35" s="1035"/>
      <c r="L35" s="1035"/>
      <c r="M35" s="1035"/>
      <c r="N35" s="1035"/>
      <c r="O35" s="1035"/>
      <c r="P35" s="1036"/>
      <c r="Q35" s="1040">
        <v>416</v>
      </c>
      <c r="R35" s="1041"/>
      <c r="S35" s="1041"/>
      <c r="T35" s="1041"/>
      <c r="U35" s="1041"/>
      <c r="V35" s="1041">
        <v>399</v>
      </c>
      <c r="W35" s="1041"/>
      <c r="X35" s="1041"/>
      <c r="Y35" s="1041"/>
      <c r="Z35" s="1041"/>
      <c r="AA35" s="1041">
        <v>17</v>
      </c>
      <c r="AB35" s="1041"/>
      <c r="AC35" s="1041"/>
      <c r="AD35" s="1041"/>
      <c r="AE35" s="1042"/>
      <c r="AF35" s="1016">
        <v>17</v>
      </c>
      <c r="AG35" s="1017"/>
      <c r="AH35" s="1017"/>
      <c r="AI35" s="1017"/>
      <c r="AJ35" s="1018"/>
      <c r="AK35" s="977">
        <v>300</v>
      </c>
      <c r="AL35" s="967"/>
      <c r="AM35" s="967"/>
      <c r="AN35" s="967"/>
      <c r="AO35" s="967"/>
      <c r="AP35" s="967">
        <v>2170</v>
      </c>
      <c r="AQ35" s="967"/>
      <c r="AR35" s="967"/>
      <c r="AS35" s="967"/>
      <c r="AT35" s="967"/>
      <c r="AU35" s="967">
        <v>2170</v>
      </c>
      <c r="AV35" s="967"/>
      <c r="AW35" s="967"/>
      <c r="AX35" s="967"/>
      <c r="AY35" s="967"/>
      <c r="AZ35" s="1039"/>
      <c r="BA35" s="1039"/>
      <c r="BB35" s="1039"/>
      <c r="BC35" s="1039"/>
      <c r="BD35" s="1039"/>
      <c r="BE35" s="1029" t="s">
        <v>385</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x14ac:dyDescent="0.15">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x14ac:dyDescent="0.15">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x14ac:dyDescent="0.15">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x14ac:dyDescent="0.15">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x14ac:dyDescent="0.15">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x14ac:dyDescent="0.15">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x14ac:dyDescent="0.15">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x14ac:dyDescent="0.15">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x14ac:dyDescent="0.15">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x14ac:dyDescent="0.15">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x14ac:dyDescent="0.15">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x14ac:dyDescent="0.15">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x14ac:dyDescent="0.15">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x14ac:dyDescent="0.15">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x14ac:dyDescent="0.15">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x14ac:dyDescent="0.15">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x14ac:dyDescent="0.15">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x14ac:dyDescent="0.15">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x14ac:dyDescent="0.15">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x14ac:dyDescent="0.15">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x14ac:dyDescent="0.15">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x14ac:dyDescent="0.15">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x14ac:dyDescent="0.15">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x14ac:dyDescent="0.15">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x14ac:dyDescent="0.15">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x14ac:dyDescent="0.2">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x14ac:dyDescent="0.15">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387</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x14ac:dyDescent="0.2">
      <c r="A63" s="215" t="s">
        <v>365</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1758</v>
      </c>
      <c r="AG63" s="955"/>
      <c r="AH63" s="955"/>
      <c r="AI63" s="955"/>
      <c r="AJ63" s="1027"/>
      <c r="AK63" s="1028"/>
      <c r="AL63" s="959"/>
      <c r="AM63" s="959"/>
      <c r="AN63" s="959"/>
      <c r="AO63" s="959"/>
      <c r="AP63" s="955">
        <v>14872</v>
      </c>
      <c r="AQ63" s="955"/>
      <c r="AR63" s="955"/>
      <c r="AS63" s="955"/>
      <c r="AT63" s="955"/>
      <c r="AU63" s="955">
        <v>14342</v>
      </c>
      <c r="AV63" s="955"/>
      <c r="AW63" s="955"/>
      <c r="AX63" s="955"/>
      <c r="AY63" s="955"/>
      <c r="AZ63" s="1022"/>
      <c r="BA63" s="1022"/>
      <c r="BB63" s="1022"/>
      <c r="BC63" s="1022"/>
      <c r="BD63" s="1022"/>
      <c r="BE63" s="956"/>
      <c r="BF63" s="956"/>
      <c r="BG63" s="956"/>
      <c r="BH63" s="956"/>
      <c r="BI63" s="957"/>
      <c r="BJ63" s="1023" t="s">
        <v>108</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x14ac:dyDescent="0.15">
      <c r="A66" s="992" t="s">
        <v>390</v>
      </c>
      <c r="B66" s="993"/>
      <c r="C66" s="993"/>
      <c r="D66" s="993"/>
      <c r="E66" s="993"/>
      <c r="F66" s="993"/>
      <c r="G66" s="993"/>
      <c r="H66" s="993"/>
      <c r="I66" s="993"/>
      <c r="J66" s="993"/>
      <c r="K66" s="993"/>
      <c r="L66" s="993"/>
      <c r="M66" s="993"/>
      <c r="N66" s="993"/>
      <c r="O66" s="993"/>
      <c r="P66" s="994"/>
      <c r="Q66" s="998" t="s">
        <v>369</v>
      </c>
      <c r="R66" s="999"/>
      <c r="S66" s="999"/>
      <c r="T66" s="999"/>
      <c r="U66" s="1000"/>
      <c r="V66" s="998" t="s">
        <v>370</v>
      </c>
      <c r="W66" s="999"/>
      <c r="X66" s="999"/>
      <c r="Y66" s="999"/>
      <c r="Z66" s="1000"/>
      <c r="AA66" s="998" t="s">
        <v>371</v>
      </c>
      <c r="AB66" s="999"/>
      <c r="AC66" s="999"/>
      <c r="AD66" s="999"/>
      <c r="AE66" s="1000"/>
      <c r="AF66" s="1004" t="s">
        <v>372</v>
      </c>
      <c r="AG66" s="1005"/>
      <c r="AH66" s="1005"/>
      <c r="AI66" s="1005"/>
      <c r="AJ66" s="1006"/>
      <c r="AK66" s="998" t="s">
        <v>373</v>
      </c>
      <c r="AL66" s="993"/>
      <c r="AM66" s="993"/>
      <c r="AN66" s="993"/>
      <c r="AO66" s="994"/>
      <c r="AP66" s="998" t="s">
        <v>374</v>
      </c>
      <c r="AQ66" s="999"/>
      <c r="AR66" s="999"/>
      <c r="AS66" s="999"/>
      <c r="AT66" s="1000"/>
      <c r="AU66" s="998" t="s">
        <v>391</v>
      </c>
      <c r="AV66" s="999"/>
      <c r="AW66" s="999"/>
      <c r="AX66" s="999"/>
      <c r="AY66" s="1000"/>
      <c r="AZ66" s="998" t="s">
        <v>351</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33" customHeight="1" thickTop="1" x14ac:dyDescent="0.15">
      <c r="A68" s="209">
        <v>1</v>
      </c>
      <c r="B68" s="982" t="s">
        <v>541</v>
      </c>
      <c r="C68" s="983"/>
      <c r="D68" s="983"/>
      <c r="E68" s="983"/>
      <c r="F68" s="983"/>
      <c r="G68" s="983"/>
      <c r="H68" s="983"/>
      <c r="I68" s="983"/>
      <c r="J68" s="983"/>
      <c r="K68" s="983"/>
      <c r="L68" s="983"/>
      <c r="M68" s="983"/>
      <c r="N68" s="983"/>
      <c r="O68" s="983"/>
      <c r="P68" s="984"/>
      <c r="Q68" s="985">
        <v>23590</v>
      </c>
      <c r="R68" s="979"/>
      <c r="S68" s="979"/>
      <c r="T68" s="979"/>
      <c r="U68" s="979"/>
      <c r="V68" s="979">
        <v>23570</v>
      </c>
      <c r="W68" s="979"/>
      <c r="X68" s="979"/>
      <c r="Y68" s="979"/>
      <c r="Z68" s="979"/>
      <c r="AA68" s="979">
        <v>20</v>
      </c>
      <c r="AB68" s="979"/>
      <c r="AC68" s="979"/>
      <c r="AD68" s="979"/>
      <c r="AE68" s="979"/>
      <c r="AF68" s="979">
        <v>20</v>
      </c>
      <c r="AG68" s="979"/>
      <c r="AH68" s="979"/>
      <c r="AI68" s="979"/>
      <c r="AJ68" s="979"/>
      <c r="AK68" s="979">
        <v>1348</v>
      </c>
      <c r="AL68" s="979"/>
      <c r="AM68" s="979"/>
      <c r="AN68" s="979"/>
      <c r="AO68" s="979"/>
      <c r="AP68" s="979" t="s">
        <v>539</v>
      </c>
      <c r="AQ68" s="979"/>
      <c r="AR68" s="979"/>
      <c r="AS68" s="979"/>
      <c r="AT68" s="979"/>
      <c r="AU68" s="979" t="s">
        <v>539</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33" customHeight="1" x14ac:dyDescent="0.15">
      <c r="A69" s="212">
        <v>2</v>
      </c>
      <c r="B69" s="974" t="s">
        <v>542</v>
      </c>
      <c r="C69" s="971"/>
      <c r="D69" s="971"/>
      <c r="E69" s="971"/>
      <c r="F69" s="971"/>
      <c r="G69" s="971"/>
      <c r="H69" s="971"/>
      <c r="I69" s="971"/>
      <c r="J69" s="971"/>
      <c r="K69" s="971"/>
      <c r="L69" s="971"/>
      <c r="M69" s="971"/>
      <c r="N69" s="971"/>
      <c r="O69" s="971"/>
      <c r="P69" s="972"/>
      <c r="Q69" s="973">
        <v>199</v>
      </c>
      <c r="R69" s="967"/>
      <c r="S69" s="967"/>
      <c r="T69" s="967"/>
      <c r="U69" s="967"/>
      <c r="V69" s="967">
        <v>198</v>
      </c>
      <c r="W69" s="967"/>
      <c r="X69" s="967"/>
      <c r="Y69" s="967"/>
      <c r="Z69" s="967"/>
      <c r="AA69" s="967">
        <v>1</v>
      </c>
      <c r="AB69" s="967"/>
      <c r="AC69" s="967"/>
      <c r="AD69" s="967"/>
      <c r="AE69" s="967"/>
      <c r="AF69" s="967">
        <v>1</v>
      </c>
      <c r="AG69" s="967"/>
      <c r="AH69" s="967"/>
      <c r="AI69" s="967"/>
      <c r="AJ69" s="967"/>
      <c r="AK69" s="967">
        <v>49</v>
      </c>
      <c r="AL69" s="967"/>
      <c r="AM69" s="967"/>
      <c r="AN69" s="967"/>
      <c r="AO69" s="967"/>
      <c r="AP69" s="967" t="s">
        <v>554</v>
      </c>
      <c r="AQ69" s="967"/>
      <c r="AR69" s="967"/>
      <c r="AS69" s="967"/>
      <c r="AT69" s="967"/>
      <c r="AU69" s="967" t="s">
        <v>559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33" customHeight="1" x14ac:dyDescent="0.15">
      <c r="A70" s="212">
        <v>3</v>
      </c>
      <c r="B70" s="970" t="s">
        <v>543</v>
      </c>
      <c r="C70" s="971"/>
      <c r="D70" s="971"/>
      <c r="E70" s="971"/>
      <c r="F70" s="971"/>
      <c r="G70" s="971"/>
      <c r="H70" s="971"/>
      <c r="I70" s="971"/>
      <c r="J70" s="971"/>
      <c r="K70" s="971"/>
      <c r="L70" s="971"/>
      <c r="M70" s="971"/>
      <c r="N70" s="971"/>
      <c r="O70" s="971"/>
      <c r="P70" s="972"/>
      <c r="Q70" s="973">
        <v>547</v>
      </c>
      <c r="R70" s="967"/>
      <c r="S70" s="967"/>
      <c r="T70" s="967"/>
      <c r="U70" s="967"/>
      <c r="V70" s="967">
        <v>402</v>
      </c>
      <c r="W70" s="967"/>
      <c r="X70" s="967"/>
      <c r="Y70" s="967"/>
      <c r="Z70" s="967"/>
      <c r="AA70" s="967">
        <v>145</v>
      </c>
      <c r="AB70" s="967"/>
      <c r="AC70" s="967"/>
      <c r="AD70" s="967"/>
      <c r="AE70" s="967"/>
      <c r="AF70" s="967">
        <v>145</v>
      </c>
      <c r="AG70" s="967"/>
      <c r="AH70" s="967"/>
      <c r="AI70" s="967"/>
      <c r="AJ70" s="967"/>
      <c r="AK70" s="967" t="s">
        <v>555</v>
      </c>
      <c r="AL70" s="967"/>
      <c r="AM70" s="967"/>
      <c r="AN70" s="967"/>
      <c r="AO70" s="967"/>
      <c r="AP70" s="967" t="s">
        <v>555</v>
      </c>
      <c r="AQ70" s="967"/>
      <c r="AR70" s="967"/>
      <c r="AS70" s="967"/>
      <c r="AT70" s="967"/>
      <c r="AU70" s="967" t="s">
        <v>561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33" customHeight="1" x14ac:dyDescent="0.15">
      <c r="A71" s="212">
        <v>4</v>
      </c>
      <c r="B71" s="974" t="s">
        <v>544</v>
      </c>
      <c r="C71" s="971"/>
      <c r="D71" s="971"/>
      <c r="E71" s="971"/>
      <c r="F71" s="971"/>
      <c r="G71" s="971"/>
      <c r="H71" s="971"/>
      <c r="I71" s="971"/>
      <c r="J71" s="971"/>
      <c r="K71" s="971"/>
      <c r="L71" s="971"/>
      <c r="M71" s="971"/>
      <c r="N71" s="971"/>
      <c r="O71" s="971"/>
      <c r="P71" s="972"/>
      <c r="Q71" s="973">
        <v>862</v>
      </c>
      <c r="R71" s="967"/>
      <c r="S71" s="967"/>
      <c r="T71" s="967"/>
      <c r="U71" s="967"/>
      <c r="V71" s="967">
        <v>859</v>
      </c>
      <c r="W71" s="967"/>
      <c r="X71" s="967"/>
      <c r="Y71" s="967"/>
      <c r="Z71" s="967"/>
      <c r="AA71" s="967">
        <v>4</v>
      </c>
      <c r="AB71" s="967"/>
      <c r="AC71" s="967"/>
      <c r="AD71" s="967"/>
      <c r="AE71" s="967"/>
      <c r="AF71" s="967">
        <v>4</v>
      </c>
      <c r="AG71" s="967"/>
      <c r="AH71" s="967"/>
      <c r="AI71" s="967"/>
      <c r="AJ71" s="967"/>
      <c r="AK71" s="967" t="s">
        <v>556</v>
      </c>
      <c r="AL71" s="967"/>
      <c r="AM71" s="967"/>
      <c r="AN71" s="967"/>
      <c r="AO71" s="967"/>
      <c r="AP71" s="967" t="s">
        <v>554</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33" customHeight="1" x14ac:dyDescent="0.15">
      <c r="A72" s="212">
        <v>5</v>
      </c>
      <c r="B72" s="974" t="s">
        <v>545</v>
      </c>
      <c r="C72" s="971"/>
      <c r="D72" s="971"/>
      <c r="E72" s="971"/>
      <c r="F72" s="971"/>
      <c r="G72" s="971"/>
      <c r="H72" s="971"/>
      <c r="I72" s="971"/>
      <c r="J72" s="971"/>
      <c r="K72" s="971"/>
      <c r="L72" s="971"/>
      <c r="M72" s="971"/>
      <c r="N72" s="971"/>
      <c r="O72" s="971"/>
      <c r="P72" s="972"/>
      <c r="Q72" s="973">
        <v>306781</v>
      </c>
      <c r="R72" s="967"/>
      <c r="S72" s="967"/>
      <c r="T72" s="967"/>
      <c r="U72" s="967"/>
      <c r="V72" s="967">
        <v>301858</v>
      </c>
      <c r="W72" s="967"/>
      <c r="X72" s="967"/>
      <c r="Y72" s="967"/>
      <c r="Z72" s="967"/>
      <c r="AA72" s="967">
        <v>4924</v>
      </c>
      <c r="AB72" s="967"/>
      <c r="AC72" s="967"/>
      <c r="AD72" s="967"/>
      <c r="AE72" s="967"/>
      <c r="AF72" s="967">
        <v>4924</v>
      </c>
      <c r="AG72" s="967"/>
      <c r="AH72" s="967"/>
      <c r="AI72" s="967"/>
      <c r="AJ72" s="967"/>
      <c r="AK72" s="967">
        <v>1566</v>
      </c>
      <c r="AL72" s="967"/>
      <c r="AM72" s="967"/>
      <c r="AN72" s="967"/>
      <c r="AO72" s="967"/>
      <c r="AP72" s="967" t="s">
        <v>554</v>
      </c>
      <c r="AQ72" s="967"/>
      <c r="AR72" s="967"/>
      <c r="AS72" s="967"/>
      <c r="AT72" s="967"/>
      <c r="AU72" s="967" t="s">
        <v>555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33" customHeight="1" x14ac:dyDescent="0.15">
      <c r="A73" s="212">
        <v>6</v>
      </c>
      <c r="B73" s="974" t="s">
        <v>546</v>
      </c>
      <c r="C73" s="971"/>
      <c r="D73" s="971"/>
      <c r="E73" s="971"/>
      <c r="F73" s="971"/>
      <c r="G73" s="971"/>
      <c r="H73" s="971"/>
      <c r="I73" s="971"/>
      <c r="J73" s="971"/>
      <c r="K73" s="971"/>
      <c r="L73" s="971"/>
      <c r="M73" s="971"/>
      <c r="N73" s="971"/>
      <c r="O73" s="971"/>
      <c r="P73" s="972"/>
      <c r="Q73" s="973">
        <v>558</v>
      </c>
      <c r="R73" s="967"/>
      <c r="S73" s="967"/>
      <c r="T73" s="967"/>
      <c r="U73" s="967"/>
      <c r="V73" s="967">
        <v>514</v>
      </c>
      <c r="W73" s="967"/>
      <c r="X73" s="967"/>
      <c r="Y73" s="967"/>
      <c r="Z73" s="967"/>
      <c r="AA73" s="967">
        <v>44</v>
      </c>
      <c r="AB73" s="967"/>
      <c r="AC73" s="967"/>
      <c r="AD73" s="967"/>
      <c r="AE73" s="967"/>
      <c r="AF73" s="967">
        <v>42</v>
      </c>
      <c r="AG73" s="967"/>
      <c r="AH73" s="967"/>
      <c r="AI73" s="967"/>
      <c r="AJ73" s="967"/>
      <c r="AK73" s="967">
        <v>15</v>
      </c>
      <c r="AL73" s="967"/>
      <c r="AM73" s="967"/>
      <c r="AN73" s="967"/>
      <c r="AO73" s="967"/>
      <c r="AP73" s="967">
        <v>460</v>
      </c>
      <c r="AQ73" s="967"/>
      <c r="AR73" s="967"/>
      <c r="AS73" s="967"/>
      <c r="AT73" s="967"/>
      <c r="AU73" s="967">
        <v>99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33" customHeight="1" x14ac:dyDescent="0.15">
      <c r="A74" s="212">
        <v>7</v>
      </c>
      <c r="B74" s="970" t="s">
        <v>547</v>
      </c>
      <c r="C74" s="971"/>
      <c r="D74" s="971"/>
      <c r="E74" s="971"/>
      <c r="F74" s="971"/>
      <c r="G74" s="971"/>
      <c r="H74" s="971"/>
      <c r="I74" s="971"/>
      <c r="J74" s="971"/>
      <c r="K74" s="971"/>
      <c r="L74" s="971"/>
      <c r="M74" s="971"/>
      <c r="N74" s="971"/>
      <c r="O74" s="971"/>
      <c r="P74" s="972"/>
      <c r="Q74" s="973">
        <v>1452</v>
      </c>
      <c r="R74" s="967"/>
      <c r="S74" s="967"/>
      <c r="T74" s="967"/>
      <c r="U74" s="967"/>
      <c r="V74" s="967">
        <v>1368</v>
      </c>
      <c r="W74" s="967"/>
      <c r="X74" s="967"/>
      <c r="Y74" s="967"/>
      <c r="Z74" s="967"/>
      <c r="AA74" s="967">
        <v>84</v>
      </c>
      <c r="AB74" s="967"/>
      <c r="AC74" s="967"/>
      <c r="AD74" s="967"/>
      <c r="AE74" s="967"/>
      <c r="AF74" s="967">
        <v>73</v>
      </c>
      <c r="AG74" s="967"/>
      <c r="AH74" s="967"/>
      <c r="AI74" s="967"/>
      <c r="AJ74" s="967"/>
      <c r="AK74" s="967">
        <v>10</v>
      </c>
      <c r="AL74" s="967"/>
      <c r="AM74" s="967"/>
      <c r="AN74" s="967"/>
      <c r="AO74" s="967"/>
      <c r="AP74" s="967">
        <v>268</v>
      </c>
      <c r="AQ74" s="967"/>
      <c r="AR74" s="967"/>
      <c r="AS74" s="967"/>
      <c r="AT74" s="967"/>
      <c r="AU74" s="967">
        <v>183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33" customHeight="1" x14ac:dyDescent="0.15">
      <c r="A75" s="212">
        <v>8</v>
      </c>
      <c r="B75" s="974" t="s">
        <v>548</v>
      </c>
      <c r="C75" s="971"/>
      <c r="D75" s="971"/>
      <c r="E75" s="971"/>
      <c r="F75" s="971"/>
      <c r="G75" s="971"/>
      <c r="H75" s="971"/>
      <c r="I75" s="971"/>
      <c r="J75" s="971"/>
      <c r="K75" s="971"/>
      <c r="L75" s="971"/>
      <c r="M75" s="971"/>
      <c r="N75" s="971"/>
      <c r="O75" s="971"/>
      <c r="P75" s="972"/>
      <c r="Q75" s="975">
        <v>4804</v>
      </c>
      <c r="R75" s="976"/>
      <c r="S75" s="976"/>
      <c r="T75" s="976"/>
      <c r="U75" s="977"/>
      <c r="V75" s="978">
        <v>4737</v>
      </c>
      <c r="W75" s="976"/>
      <c r="X75" s="976"/>
      <c r="Y75" s="976"/>
      <c r="Z75" s="977"/>
      <c r="AA75" s="978">
        <v>67</v>
      </c>
      <c r="AB75" s="976"/>
      <c r="AC75" s="976"/>
      <c r="AD75" s="976"/>
      <c r="AE75" s="977"/>
      <c r="AF75" s="978">
        <v>67</v>
      </c>
      <c r="AG75" s="976"/>
      <c r="AH75" s="976"/>
      <c r="AI75" s="976"/>
      <c r="AJ75" s="977"/>
      <c r="AK75" s="978" t="s">
        <v>554</v>
      </c>
      <c r="AL75" s="976"/>
      <c r="AM75" s="976"/>
      <c r="AN75" s="976"/>
      <c r="AO75" s="977"/>
      <c r="AP75" s="978">
        <v>1962</v>
      </c>
      <c r="AQ75" s="976"/>
      <c r="AR75" s="976"/>
      <c r="AS75" s="976"/>
      <c r="AT75" s="977"/>
      <c r="AU75" s="978">
        <v>469</v>
      </c>
      <c r="AV75" s="976"/>
      <c r="AW75" s="976"/>
      <c r="AX75" s="976"/>
      <c r="AY75" s="97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33" customHeight="1" x14ac:dyDescent="0.15">
      <c r="A76" s="212">
        <v>9</v>
      </c>
      <c r="B76" s="974" t="s">
        <v>549</v>
      </c>
      <c r="C76" s="971"/>
      <c r="D76" s="971"/>
      <c r="E76" s="971"/>
      <c r="F76" s="971"/>
      <c r="G76" s="971"/>
      <c r="H76" s="971"/>
      <c r="I76" s="971"/>
      <c r="J76" s="971"/>
      <c r="K76" s="971"/>
      <c r="L76" s="971"/>
      <c r="M76" s="971"/>
      <c r="N76" s="971"/>
      <c r="O76" s="971"/>
      <c r="P76" s="972"/>
      <c r="Q76" s="975">
        <v>101</v>
      </c>
      <c r="R76" s="976"/>
      <c r="S76" s="976"/>
      <c r="T76" s="976"/>
      <c r="U76" s="977"/>
      <c r="V76" s="978">
        <v>99</v>
      </c>
      <c r="W76" s="976"/>
      <c r="X76" s="976"/>
      <c r="Y76" s="976"/>
      <c r="Z76" s="977"/>
      <c r="AA76" s="978">
        <v>2</v>
      </c>
      <c r="AB76" s="976"/>
      <c r="AC76" s="976"/>
      <c r="AD76" s="976"/>
      <c r="AE76" s="977"/>
      <c r="AF76" s="978">
        <v>2</v>
      </c>
      <c r="AG76" s="976"/>
      <c r="AH76" s="976"/>
      <c r="AI76" s="976"/>
      <c r="AJ76" s="977"/>
      <c r="AK76" s="978">
        <v>7</v>
      </c>
      <c r="AL76" s="976"/>
      <c r="AM76" s="976"/>
      <c r="AN76" s="976"/>
      <c r="AO76" s="977"/>
      <c r="AP76" s="978" t="s">
        <v>539</v>
      </c>
      <c r="AQ76" s="976"/>
      <c r="AR76" s="976"/>
      <c r="AS76" s="976"/>
      <c r="AT76" s="977"/>
      <c r="AU76" s="978" t="s">
        <v>562</v>
      </c>
      <c r="AV76" s="976"/>
      <c r="AW76" s="976"/>
      <c r="AX76" s="976"/>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33" customHeight="1" x14ac:dyDescent="0.15">
      <c r="A77" s="212">
        <v>10</v>
      </c>
      <c r="B77" s="974" t="s">
        <v>550</v>
      </c>
      <c r="C77" s="971"/>
      <c r="D77" s="971"/>
      <c r="E77" s="971"/>
      <c r="F77" s="971"/>
      <c r="G77" s="971"/>
      <c r="H77" s="971"/>
      <c r="I77" s="971"/>
      <c r="J77" s="971"/>
      <c r="K77" s="971"/>
      <c r="L77" s="971"/>
      <c r="M77" s="971"/>
      <c r="N77" s="971"/>
      <c r="O77" s="971"/>
      <c r="P77" s="972"/>
      <c r="Q77" s="975">
        <v>10</v>
      </c>
      <c r="R77" s="976"/>
      <c r="S77" s="976"/>
      <c r="T77" s="976"/>
      <c r="U77" s="977"/>
      <c r="V77" s="978">
        <v>9</v>
      </c>
      <c r="W77" s="976"/>
      <c r="X77" s="976"/>
      <c r="Y77" s="976"/>
      <c r="Z77" s="977"/>
      <c r="AA77" s="978">
        <v>1</v>
      </c>
      <c r="AB77" s="976"/>
      <c r="AC77" s="976"/>
      <c r="AD77" s="976"/>
      <c r="AE77" s="977"/>
      <c r="AF77" s="978">
        <v>1</v>
      </c>
      <c r="AG77" s="976"/>
      <c r="AH77" s="976"/>
      <c r="AI77" s="976"/>
      <c r="AJ77" s="977"/>
      <c r="AK77" s="978">
        <v>0</v>
      </c>
      <c r="AL77" s="976"/>
      <c r="AM77" s="976"/>
      <c r="AN77" s="976"/>
      <c r="AO77" s="977"/>
      <c r="AP77" s="978" t="s">
        <v>557</v>
      </c>
      <c r="AQ77" s="976"/>
      <c r="AR77" s="976"/>
      <c r="AS77" s="976"/>
      <c r="AT77" s="977"/>
      <c r="AU77" s="978" t="s">
        <v>562</v>
      </c>
      <c r="AV77" s="976"/>
      <c r="AW77" s="976"/>
      <c r="AX77" s="976"/>
      <c r="AY77" s="97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5278</v>
      </c>
      <c r="AG88" s="955"/>
      <c r="AH88" s="955"/>
      <c r="AI88" s="955"/>
      <c r="AJ88" s="955"/>
      <c r="AK88" s="959"/>
      <c r="AL88" s="959"/>
      <c r="AM88" s="959"/>
      <c r="AN88" s="959"/>
      <c r="AO88" s="959"/>
      <c r="AP88" s="955">
        <v>2690</v>
      </c>
      <c r="AQ88" s="955"/>
      <c r="AR88" s="955"/>
      <c r="AS88" s="955"/>
      <c r="AT88" s="955"/>
      <c r="AU88" s="955">
        <v>750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50</v>
      </c>
      <c r="CS102" s="947"/>
      <c r="CT102" s="947"/>
      <c r="CU102" s="947"/>
      <c r="CV102" s="948"/>
      <c r="CW102" s="946">
        <v>8</v>
      </c>
      <c r="CX102" s="947"/>
      <c r="CY102" s="947"/>
      <c r="CZ102" s="947"/>
      <c r="DA102" s="948"/>
      <c r="DB102" s="946" t="s">
        <v>558</v>
      </c>
      <c r="DC102" s="947"/>
      <c r="DD102" s="947"/>
      <c r="DE102" s="947"/>
      <c r="DF102" s="948"/>
      <c r="DG102" s="946" t="s">
        <v>559</v>
      </c>
      <c r="DH102" s="947"/>
      <c r="DI102" s="947"/>
      <c r="DJ102" s="947"/>
      <c r="DK102" s="948"/>
      <c r="DL102" s="946" t="s">
        <v>560</v>
      </c>
      <c r="DM102" s="947"/>
      <c r="DN102" s="947"/>
      <c r="DO102" s="947"/>
      <c r="DP102" s="948"/>
      <c r="DQ102" s="946" t="s">
        <v>560</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1410850</v>
      </c>
      <c r="AB110" s="873"/>
      <c r="AC110" s="873"/>
      <c r="AD110" s="873"/>
      <c r="AE110" s="874"/>
      <c r="AF110" s="875">
        <v>1521071</v>
      </c>
      <c r="AG110" s="873"/>
      <c r="AH110" s="873"/>
      <c r="AI110" s="873"/>
      <c r="AJ110" s="874"/>
      <c r="AK110" s="875">
        <v>1613904</v>
      </c>
      <c r="AL110" s="873"/>
      <c r="AM110" s="873"/>
      <c r="AN110" s="873"/>
      <c r="AO110" s="874"/>
      <c r="AP110" s="876">
        <v>14.1</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18669021</v>
      </c>
      <c r="BR110" s="800"/>
      <c r="BS110" s="800"/>
      <c r="BT110" s="800"/>
      <c r="BU110" s="800"/>
      <c r="BV110" s="800">
        <v>20460177</v>
      </c>
      <c r="BW110" s="800"/>
      <c r="BX110" s="800"/>
      <c r="BY110" s="800"/>
      <c r="BZ110" s="800"/>
      <c r="CA110" s="800">
        <v>24348476</v>
      </c>
      <c r="CB110" s="800"/>
      <c r="CC110" s="800"/>
      <c r="CD110" s="800"/>
      <c r="CE110" s="800"/>
      <c r="CF110" s="861">
        <v>213</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408</v>
      </c>
      <c r="DH110" s="800"/>
      <c r="DI110" s="800"/>
      <c r="DJ110" s="800"/>
      <c r="DK110" s="800"/>
      <c r="DL110" s="800" t="s">
        <v>408</v>
      </c>
      <c r="DM110" s="800"/>
      <c r="DN110" s="800"/>
      <c r="DO110" s="800"/>
      <c r="DP110" s="800"/>
      <c r="DQ110" s="800" t="s">
        <v>408</v>
      </c>
      <c r="DR110" s="800"/>
      <c r="DS110" s="800"/>
      <c r="DT110" s="800"/>
      <c r="DU110" s="800"/>
      <c r="DV110" s="801" t="s">
        <v>408</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182358</v>
      </c>
      <c r="BR111" s="771"/>
      <c r="BS111" s="771"/>
      <c r="BT111" s="771"/>
      <c r="BU111" s="771"/>
      <c r="BV111" s="771">
        <v>112637</v>
      </c>
      <c r="BW111" s="771"/>
      <c r="BX111" s="771"/>
      <c r="BY111" s="771"/>
      <c r="BZ111" s="771"/>
      <c r="CA111" s="771">
        <v>61644</v>
      </c>
      <c r="CB111" s="771"/>
      <c r="CC111" s="771"/>
      <c r="CD111" s="771"/>
      <c r="CE111" s="771"/>
      <c r="CF111" s="848">
        <v>0.5</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412</v>
      </c>
      <c r="DH111" s="771"/>
      <c r="DI111" s="771"/>
      <c r="DJ111" s="771"/>
      <c r="DK111" s="771"/>
      <c r="DL111" s="771" t="s">
        <v>412</v>
      </c>
      <c r="DM111" s="771"/>
      <c r="DN111" s="771"/>
      <c r="DO111" s="771"/>
      <c r="DP111" s="771"/>
      <c r="DQ111" s="771" t="s">
        <v>412</v>
      </c>
      <c r="DR111" s="771"/>
      <c r="DS111" s="771"/>
      <c r="DT111" s="771"/>
      <c r="DU111" s="771"/>
      <c r="DV111" s="823" t="s">
        <v>412</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412</v>
      </c>
      <c r="AB112" s="784"/>
      <c r="AC112" s="784"/>
      <c r="AD112" s="784"/>
      <c r="AE112" s="785"/>
      <c r="AF112" s="786" t="s">
        <v>412</v>
      </c>
      <c r="AG112" s="784"/>
      <c r="AH112" s="784"/>
      <c r="AI112" s="784"/>
      <c r="AJ112" s="785"/>
      <c r="AK112" s="786" t="s">
        <v>412</v>
      </c>
      <c r="AL112" s="784"/>
      <c r="AM112" s="784"/>
      <c r="AN112" s="784"/>
      <c r="AO112" s="785"/>
      <c r="AP112" s="754" t="s">
        <v>412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14756196</v>
      </c>
      <c r="BR112" s="771"/>
      <c r="BS112" s="771"/>
      <c r="BT112" s="771"/>
      <c r="BU112" s="771"/>
      <c r="BV112" s="771">
        <v>15243829</v>
      </c>
      <c r="BW112" s="771"/>
      <c r="BX112" s="771"/>
      <c r="BY112" s="771"/>
      <c r="BZ112" s="771"/>
      <c r="CA112" s="771">
        <v>14341778</v>
      </c>
      <c r="CB112" s="771"/>
      <c r="CC112" s="771"/>
      <c r="CD112" s="771"/>
      <c r="CE112" s="771"/>
      <c r="CF112" s="848">
        <v>125.5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103307</v>
      </c>
      <c r="DH112" s="771"/>
      <c r="DI112" s="771"/>
      <c r="DJ112" s="771"/>
      <c r="DK112" s="771"/>
      <c r="DL112" s="771">
        <v>57740</v>
      </c>
      <c r="DM112" s="771"/>
      <c r="DN112" s="771"/>
      <c r="DO112" s="771"/>
      <c r="DP112" s="771"/>
      <c r="DQ112" s="771">
        <v>26779</v>
      </c>
      <c r="DR112" s="771"/>
      <c r="DS112" s="771"/>
      <c r="DT112" s="771"/>
      <c r="DU112" s="771"/>
      <c r="DV112" s="823">
        <v>0.2</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915782</v>
      </c>
      <c r="AB113" s="909"/>
      <c r="AC113" s="909"/>
      <c r="AD113" s="909"/>
      <c r="AE113" s="910"/>
      <c r="AF113" s="911">
        <v>944405</v>
      </c>
      <c r="AG113" s="909"/>
      <c r="AH113" s="909"/>
      <c r="AI113" s="909"/>
      <c r="AJ113" s="910"/>
      <c r="AK113" s="911">
        <v>945602</v>
      </c>
      <c r="AL113" s="909"/>
      <c r="AM113" s="909"/>
      <c r="AN113" s="909"/>
      <c r="AO113" s="910"/>
      <c r="AP113" s="912">
        <v>8.3000000000000007</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707440</v>
      </c>
      <c r="BR113" s="771"/>
      <c r="BS113" s="771"/>
      <c r="BT113" s="771"/>
      <c r="BU113" s="771"/>
      <c r="BV113" s="771">
        <v>756142</v>
      </c>
      <c r="BW113" s="771"/>
      <c r="BX113" s="771"/>
      <c r="BY113" s="771"/>
      <c r="BZ113" s="771"/>
      <c r="CA113" s="771">
        <v>750420</v>
      </c>
      <c r="CB113" s="771"/>
      <c r="CC113" s="771"/>
      <c r="CD113" s="771"/>
      <c r="CE113" s="771"/>
      <c r="CF113" s="848">
        <v>6.6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412</v>
      </c>
      <c r="DH113" s="784"/>
      <c r="DI113" s="784"/>
      <c r="DJ113" s="784"/>
      <c r="DK113" s="785"/>
      <c r="DL113" s="786" t="s">
        <v>412</v>
      </c>
      <c r="DM113" s="784"/>
      <c r="DN113" s="784"/>
      <c r="DO113" s="784"/>
      <c r="DP113" s="785"/>
      <c r="DQ113" s="786" t="s">
        <v>412</v>
      </c>
      <c r="DR113" s="784"/>
      <c r="DS113" s="784"/>
      <c r="DT113" s="784"/>
      <c r="DU113" s="785"/>
      <c r="DV113" s="754" t="s">
        <v>412</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143572</v>
      </c>
      <c r="AB114" s="784"/>
      <c r="AC114" s="784"/>
      <c r="AD114" s="784"/>
      <c r="AE114" s="785"/>
      <c r="AF114" s="786">
        <v>94196</v>
      </c>
      <c r="AG114" s="784"/>
      <c r="AH114" s="784"/>
      <c r="AI114" s="784"/>
      <c r="AJ114" s="785"/>
      <c r="AK114" s="786">
        <v>116117</v>
      </c>
      <c r="AL114" s="784"/>
      <c r="AM114" s="784"/>
      <c r="AN114" s="784"/>
      <c r="AO114" s="785"/>
      <c r="AP114" s="754">
        <v>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4053448</v>
      </c>
      <c r="BR114" s="771"/>
      <c r="BS114" s="771"/>
      <c r="BT114" s="771"/>
      <c r="BU114" s="771"/>
      <c r="BV114" s="771">
        <v>4008759</v>
      </c>
      <c r="BW114" s="771"/>
      <c r="BX114" s="771"/>
      <c r="BY114" s="771"/>
      <c r="BZ114" s="771"/>
      <c r="CA114" s="771">
        <v>3971399</v>
      </c>
      <c r="CB114" s="771"/>
      <c r="CC114" s="771"/>
      <c r="CD114" s="771"/>
      <c r="CE114" s="771"/>
      <c r="CF114" s="848">
        <v>34.700000000000003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412</v>
      </c>
      <c r="DH114" s="784"/>
      <c r="DI114" s="784"/>
      <c r="DJ114" s="784"/>
      <c r="DK114" s="785"/>
      <c r="DL114" s="786" t="s">
        <v>412</v>
      </c>
      <c r="DM114" s="784"/>
      <c r="DN114" s="784"/>
      <c r="DO114" s="784"/>
      <c r="DP114" s="785"/>
      <c r="DQ114" s="786" t="s">
        <v>412</v>
      </c>
      <c r="DR114" s="784"/>
      <c r="DS114" s="784"/>
      <c r="DT114" s="784"/>
      <c r="DU114" s="785"/>
      <c r="DV114" s="754" t="s">
        <v>412</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88109</v>
      </c>
      <c r="AB115" s="909"/>
      <c r="AC115" s="909"/>
      <c r="AD115" s="909"/>
      <c r="AE115" s="910"/>
      <c r="AF115" s="911">
        <v>73707</v>
      </c>
      <c r="AG115" s="909"/>
      <c r="AH115" s="909"/>
      <c r="AI115" s="909"/>
      <c r="AJ115" s="910"/>
      <c r="AK115" s="911">
        <v>52912</v>
      </c>
      <c r="AL115" s="909"/>
      <c r="AM115" s="909"/>
      <c r="AN115" s="909"/>
      <c r="AO115" s="910"/>
      <c r="AP115" s="912">
        <v>0.5</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412</v>
      </c>
      <c r="BR115" s="771"/>
      <c r="BS115" s="771"/>
      <c r="BT115" s="771"/>
      <c r="BU115" s="771"/>
      <c r="BV115" s="771">
        <v>2411</v>
      </c>
      <c r="BW115" s="771"/>
      <c r="BX115" s="771"/>
      <c r="BY115" s="771"/>
      <c r="BZ115" s="771"/>
      <c r="CA115" s="771">
        <v>2732</v>
      </c>
      <c r="CB115" s="771"/>
      <c r="CC115" s="771"/>
      <c r="CD115" s="771"/>
      <c r="CE115" s="771"/>
      <c r="CF115" s="848">
        <v>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412</v>
      </c>
      <c r="DH115" s="784"/>
      <c r="DI115" s="784"/>
      <c r="DJ115" s="784"/>
      <c r="DK115" s="785"/>
      <c r="DL115" s="786" t="s">
        <v>412</v>
      </c>
      <c r="DM115" s="784"/>
      <c r="DN115" s="784"/>
      <c r="DO115" s="784"/>
      <c r="DP115" s="785"/>
      <c r="DQ115" s="786" t="s">
        <v>412</v>
      </c>
      <c r="DR115" s="784"/>
      <c r="DS115" s="784"/>
      <c r="DT115" s="784"/>
      <c r="DU115" s="785"/>
      <c r="DV115" s="754" t="s">
        <v>412</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412</v>
      </c>
      <c r="AB116" s="784"/>
      <c r="AC116" s="784"/>
      <c r="AD116" s="784"/>
      <c r="AE116" s="785"/>
      <c r="AF116" s="786" t="s">
        <v>412</v>
      </c>
      <c r="AG116" s="784"/>
      <c r="AH116" s="784"/>
      <c r="AI116" s="784"/>
      <c r="AJ116" s="785"/>
      <c r="AK116" s="786" t="s">
        <v>412</v>
      </c>
      <c r="AL116" s="784"/>
      <c r="AM116" s="784"/>
      <c r="AN116" s="784"/>
      <c r="AO116" s="785"/>
      <c r="AP116" s="754" t="s">
        <v>412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412</v>
      </c>
      <c r="BR116" s="771"/>
      <c r="BS116" s="771"/>
      <c r="BT116" s="771"/>
      <c r="BU116" s="771"/>
      <c r="BV116" s="771" t="s">
        <v>412</v>
      </c>
      <c r="BW116" s="771"/>
      <c r="BX116" s="771"/>
      <c r="BY116" s="771"/>
      <c r="BZ116" s="771"/>
      <c r="CA116" s="771" t="s">
        <v>412</v>
      </c>
      <c r="CB116" s="771"/>
      <c r="CC116" s="771"/>
      <c r="CD116" s="771"/>
      <c r="CE116" s="771"/>
      <c r="CF116" s="848" t="s">
        <v>412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412</v>
      </c>
      <c r="DH116" s="784"/>
      <c r="DI116" s="784"/>
      <c r="DJ116" s="784"/>
      <c r="DK116" s="785"/>
      <c r="DL116" s="786" t="s">
        <v>412</v>
      </c>
      <c r="DM116" s="784"/>
      <c r="DN116" s="784"/>
      <c r="DO116" s="784"/>
      <c r="DP116" s="785"/>
      <c r="DQ116" s="786" t="s">
        <v>412</v>
      </c>
      <c r="DR116" s="784"/>
      <c r="DS116" s="784"/>
      <c r="DT116" s="784"/>
      <c r="DU116" s="785"/>
      <c r="DV116" s="754" t="s">
        <v>412</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2558313</v>
      </c>
      <c r="AB117" s="895"/>
      <c r="AC117" s="895"/>
      <c r="AD117" s="895"/>
      <c r="AE117" s="896"/>
      <c r="AF117" s="898">
        <v>2633379</v>
      </c>
      <c r="AG117" s="895"/>
      <c r="AH117" s="895"/>
      <c r="AI117" s="895"/>
      <c r="AJ117" s="896"/>
      <c r="AK117" s="898">
        <v>2728535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432</v>
      </c>
      <c r="BP118" s="838"/>
      <c r="BQ118" s="857">
        <v>38368463</v>
      </c>
      <c r="BR118" s="858"/>
      <c r="BS118" s="858"/>
      <c r="BT118" s="858"/>
      <c r="BU118" s="858"/>
      <c r="BV118" s="858">
        <v>40583955</v>
      </c>
      <c r="BW118" s="858"/>
      <c r="BX118" s="858"/>
      <c r="BY118" s="858"/>
      <c r="BZ118" s="858"/>
      <c r="CA118" s="858">
        <v>43476449</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13309008</v>
      </c>
      <c r="BR119" s="800"/>
      <c r="BS119" s="800"/>
      <c r="BT119" s="800"/>
      <c r="BU119" s="800"/>
      <c r="BV119" s="800">
        <v>13576518</v>
      </c>
      <c r="BW119" s="800"/>
      <c r="BX119" s="800"/>
      <c r="BY119" s="800"/>
      <c r="BZ119" s="800"/>
      <c r="CA119" s="800">
        <v>14104428</v>
      </c>
      <c r="CB119" s="800"/>
      <c r="CC119" s="800"/>
      <c r="CD119" s="800"/>
      <c r="CE119" s="800"/>
      <c r="CF119" s="861">
        <v>123.4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79051</v>
      </c>
      <c r="DH119" s="717"/>
      <c r="DI119" s="717"/>
      <c r="DJ119" s="717"/>
      <c r="DK119" s="718"/>
      <c r="DL119" s="719">
        <v>54897</v>
      </c>
      <c r="DM119" s="717"/>
      <c r="DN119" s="717"/>
      <c r="DO119" s="717"/>
      <c r="DP119" s="718"/>
      <c r="DQ119" s="719">
        <v>34865</v>
      </c>
      <c r="DR119" s="717"/>
      <c r="DS119" s="717"/>
      <c r="DT119" s="717"/>
      <c r="DU119" s="718"/>
      <c r="DV119" s="807">
        <v>0.3</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308473</v>
      </c>
      <c r="BR120" s="771"/>
      <c r="BS120" s="771"/>
      <c r="BT120" s="771"/>
      <c r="BU120" s="771"/>
      <c r="BV120" s="771">
        <v>298706</v>
      </c>
      <c r="BW120" s="771"/>
      <c r="BX120" s="771"/>
      <c r="BY120" s="771"/>
      <c r="BZ120" s="771"/>
      <c r="CA120" s="771">
        <v>293772</v>
      </c>
      <c r="CB120" s="771"/>
      <c r="CC120" s="771"/>
      <c r="CD120" s="771"/>
      <c r="CE120" s="771"/>
      <c r="CF120" s="848">
        <v>2.6</v>
      </c>
      <c r="CG120" s="849"/>
      <c r="CH120" s="849"/>
      <c r="CI120" s="849"/>
      <c r="CJ120" s="849"/>
      <c r="CK120" s="850" t="s">
        <v>438</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12099523</v>
      </c>
      <c r="DH120" s="800"/>
      <c r="DI120" s="800"/>
      <c r="DJ120" s="800"/>
      <c r="DK120" s="800"/>
      <c r="DL120" s="800">
        <v>12472383</v>
      </c>
      <c r="DM120" s="800"/>
      <c r="DN120" s="800"/>
      <c r="DO120" s="800"/>
      <c r="DP120" s="800"/>
      <c r="DQ120" s="800">
        <v>12038080</v>
      </c>
      <c r="DR120" s="800"/>
      <c r="DS120" s="800"/>
      <c r="DT120" s="800"/>
      <c r="DU120" s="800"/>
      <c r="DV120" s="801">
        <v>105.3</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61961</v>
      </c>
      <c r="AB121" s="784"/>
      <c r="AC121" s="784"/>
      <c r="AD121" s="784"/>
      <c r="AE121" s="785"/>
      <c r="AF121" s="786">
        <v>48344</v>
      </c>
      <c r="AG121" s="784"/>
      <c r="AH121" s="784"/>
      <c r="AI121" s="784"/>
      <c r="AJ121" s="785"/>
      <c r="AK121" s="786">
        <v>32443</v>
      </c>
      <c r="AL121" s="784"/>
      <c r="AM121" s="784"/>
      <c r="AN121" s="784"/>
      <c r="AO121" s="785"/>
      <c r="AP121" s="754">
        <v>0.3</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23168370</v>
      </c>
      <c r="BR121" s="858"/>
      <c r="BS121" s="858"/>
      <c r="BT121" s="858"/>
      <c r="BU121" s="858"/>
      <c r="BV121" s="858">
        <v>24077061</v>
      </c>
      <c r="BW121" s="858"/>
      <c r="BX121" s="858"/>
      <c r="BY121" s="858"/>
      <c r="BZ121" s="858"/>
      <c r="CA121" s="858">
        <v>26598144</v>
      </c>
      <c r="CB121" s="858"/>
      <c r="CC121" s="858"/>
      <c r="CD121" s="858"/>
      <c r="CE121" s="858"/>
      <c r="CF121" s="859">
        <v>232.7</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2505122</v>
      </c>
      <c r="DH121" s="771"/>
      <c r="DI121" s="771"/>
      <c r="DJ121" s="771"/>
      <c r="DK121" s="771"/>
      <c r="DL121" s="771">
        <v>2644917</v>
      </c>
      <c r="DM121" s="771"/>
      <c r="DN121" s="771"/>
      <c r="DO121" s="771"/>
      <c r="DP121" s="771"/>
      <c r="DQ121" s="771">
        <v>2169752</v>
      </c>
      <c r="DR121" s="771"/>
      <c r="DS121" s="771"/>
      <c r="DT121" s="771"/>
      <c r="DU121" s="771"/>
      <c r="DV121" s="823">
        <v>19</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441</v>
      </c>
      <c r="BP122" s="838"/>
      <c r="BQ122" s="839">
        <v>36785851</v>
      </c>
      <c r="BR122" s="840"/>
      <c r="BS122" s="840"/>
      <c r="BT122" s="840"/>
      <c r="BU122" s="840"/>
      <c r="BV122" s="840">
        <v>37952285</v>
      </c>
      <c r="BW122" s="840"/>
      <c r="BX122" s="840"/>
      <c r="BY122" s="840"/>
      <c r="BZ122" s="840"/>
      <c r="CA122" s="840">
        <v>40996344</v>
      </c>
      <c r="CB122" s="840"/>
      <c r="CC122" s="840"/>
      <c r="CD122" s="840"/>
      <c r="CE122" s="840"/>
      <c r="CF122" s="743"/>
      <c r="CG122" s="744"/>
      <c r="CH122" s="744"/>
      <c r="CI122" s="744"/>
      <c r="CJ122" s="841"/>
      <c r="CK122" s="851"/>
      <c r="CL122" s="812"/>
      <c r="CM122" s="812"/>
      <c r="CN122" s="812"/>
      <c r="CO122" s="813"/>
      <c r="CP122" s="828" t="s">
        <v>442</v>
      </c>
      <c r="CQ122" s="829"/>
      <c r="CR122" s="829"/>
      <c r="CS122" s="829"/>
      <c r="CT122" s="829"/>
      <c r="CU122" s="829"/>
      <c r="CV122" s="829"/>
      <c r="CW122" s="829"/>
      <c r="CX122" s="829"/>
      <c r="CY122" s="829"/>
      <c r="CZ122" s="829"/>
      <c r="DA122" s="829"/>
      <c r="DB122" s="829"/>
      <c r="DC122" s="829"/>
      <c r="DD122" s="829"/>
      <c r="DE122" s="829"/>
      <c r="DF122" s="830"/>
      <c r="DG122" s="770">
        <v>151551</v>
      </c>
      <c r="DH122" s="771"/>
      <c r="DI122" s="771"/>
      <c r="DJ122" s="771"/>
      <c r="DK122" s="771"/>
      <c r="DL122" s="771">
        <v>126529</v>
      </c>
      <c r="DM122" s="771"/>
      <c r="DN122" s="771"/>
      <c r="DO122" s="771"/>
      <c r="DP122" s="771"/>
      <c r="DQ122" s="771">
        <v>133946</v>
      </c>
      <c r="DR122" s="771"/>
      <c r="DS122" s="771"/>
      <c r="DT122" s="771"/>
      <c r="DU122" s="771"/>
      <c r="DV122" s="823">
        <v>1.2</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443</v>
      </c>
      <c r="AB123" s="784"/>
      <c r="AC123" s="784"/>
      <c r="AD123" s="784"/>
      <c r="AE123" s="785"/>
      <c r="AF123" s="786" t="s">
        <v>443</v>
      </c>
      <c r="AG123" s="784"/>
      <c r="AH123" s="784"/>
      <c r="AI123" s="784"/>
      <c r="AJ123" s="785"/>
      <c r="AK123" s="786" t="s">
        <v>443</v>
      </c>
      <c r="AL123" s="784"/>
      <c r="AM123" s="784"/>
      <c r="AN123" s="784"/>
      <c r="AO123" s="785"/>
      <c r="AP123" s="754" t="s">
        <v>443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13.5</v>
      </c>
      <c r="BR123" s="832"/>
      <c r="BS123" s="832"/>
      <c r="BT123" s="832"/>
      <c r="BU123" s="832"/>
      <c r="BV123" s="832">
        <v>22.8</v>
      </c>
      <c r="BW123" s="832"/>
      <c r="BX123" s="832"/>
      <c r="BY123" s="832"/>
      <c r="BZ123" s="832"/>
      <c r="CA123" s="832">
        <v>21.6</v>
      </c>
      <c r="CB123" s="832"/>
      <c r="CC123" s="832"/>
      <c r="CD123" s="832"/>
      <c r="CE123" s="832"/>
      <c r="CF123" s="730"/>
      <c r="CG123" s="731"/>
      <c r="CH123" s="731"/>
      <c r="CI123" s="731"/>
      <c r="CJ123" s="833"/>
      <c r="CK123" s="851"/>
      <c r="CL123" s="812"/>
      <c r="CM123" s="812"/>
      <c r="CN123" s="812"/>
      <c r="CO123" s="813"/>
      <c r="CP123" s="828" t="s">
        <v>445</v>
      </c>
      <c r="CQ123" s="829"/>
      <c r="CR123" s="829"/>
      <c r="CS123" s="829"/>
      <c r="CT123" s="829"/>
      <c r="CU123" s="829"/>
      <c r="CV123" s="829"/>
      <c r="CW123" s="829"/>
      <c r="CX123" s="829"/>
      <c r="CY123" s="829"/>
      <c r="CZ123" s="829"/>
      <c r="DA123" s="829"/>
      <c r="DB123" s="829"/>
      <c r="DC123" s="829"/>
      <c r="DD123" s="829"/>
      <c r="DE123" s="829"/>
      <c r="DF123" s="830"/>
      <c r="DG123" s="783" t="s">
        <v>443</v>
      </c>
      <c r="DH123" s="784"/>
      <c r="DI123" s="784"/>
      <c r="DJ123" s="784"/>
      <c r="DK123" s="785"/>
      <c r="DL123" s="786" t="s">
        <v>443</v>
      </c>
      <c r="DM123" s="784"/>
      <c r="DN123" s="784"/>
      <c r="DO123" s="784"/>
      <c r="DP123" s="785"/>
      <c r="DQ123" s="786" t="s">
        <v>443</v>
      </c>
      <c r="DR123" s="784"/>
      <c r="DS123" s="784"/>
      <c r="DT123" s="784"/>
      <c r="DU123" s="785"/>
      <c r="DV123" s="754" t="s">
        <v>443</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443</v>
      </c>
      <c r="AB124" s="784"/>
      <c r="AC124" s="784"/>
      <c r="AD124" s="784"/>
      <c r="AE124" s="785"/>
      <c r="AF124" s="786" t="s">
        <v>443</v>
      </c>
      <c r="AG124" s="784"/>
      <c r="AH124" s="784"/>
      <c r="AI124" s="784"/>
      <c r="AJ124" s="785"/>
      <c r="AK124" s="786" t="s">
        <v>443</v>
      </c>
      <c r="AL124" s="784"/>
      <c r="AM124" s="784"/>
      <c r="AN124" s="784"/>
      <c r="AO124" s="785"/>
      <c r="AP124" s="754" t="s">
        <v>443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443</v>
      </c>
      <c r="DH124" s="717"/>
      <c r="DI124" s="717"/>
      <c r="DJ124" s="717"/>
      <c r="DK124" s="718"/>
      <c r="DL124" s="719" t="s">
        <v>443</v>
      </c>
      <c r="DM124" s="717"/>
      <c r="DN124" s="717"/>
      <c r="DO124" s="717"/>
      <c r="DP124" s="718"/>
      <c r="DQ124" s="719" t="s">
        <v>443</v>
      </c>
      <c r="DR124" s="717"/>
      <c r="DS124" s="717"/>
      <c r="DT124" s="717"/>
      <c r="DU124" s="718"/>
      <c r="DV124" s="807" t="s">
        <v>443</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443</v>
      </c>
      <c r="AB125" s="784"/>
      <c r="AC125" s="784"/>
      <c r="AD125" s="784"/>
      <c r="AE125" s="785"/>
      <c r="AF125" s="786" t="s">
        <v>443</v>
      </c>
      <c r="AG125" s="784"/>
      <c r="AH125" s="784"/>
      <c r="AI125" s="784"/>
      <c r="AJ125" s="785"/>
      <c r="AK125" s="786" t="s">
        <v>443</v>
      </c>
      <c r="AL125" s="784"/>
      <c r="AM125" s="784"/>
      <c r="AN125" s="784"/>
      <c r="AO125" s="785"/>
      <c r="AP125" s="754" t="s">
        <v>443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443</v>
      </c>
      <c r="DH125" s="800"/>
      <c r="DI125" s="800"/>
      <c r="DJ125" s="800"/>
      <c r="DK125" s="800"/>
      <c r="DL125" s="800" t="s">
        <v>443</v>
      </c>
      <c r="DM125" s="800"/>
      <c r="DN125" s="800"/>
      <c r="DO125" s="800"/>
      <c r="DP125" s="800"/>
      <c r="DQ125" s="800" t="s">
        <v>443</v>
      </c>
      <c r="DR125" s="800"/>
      <c r="DS125" s="800"/>
      <c r="DT125" s="800"/>
      <c r="DU125" s="800"/>
      <c r="DV125" s="801" t="s">
        <v>443</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26148</v>
      </c>
      <c r="AB126" s="784"/>
      <c r="AC126" s="784"/>
      <c r="AD126" s="784"/>
      <c r="AE126" s="785"/>
      <c r="AF126" s="786">
        <v>25363</v>
      </c>
      <c r="AG126" s="784"/>
      <c r="AH126" s="784"/>
      <c r="AI126" s="784"/>
      <c r="AJ126" s="785"/>
      <c r="AK126" s="786">
        <v>20469</v>
      </c>
      <c r="AL126" s="784"/>
      <c r="AM126" s="784"/>
      <c r="AN126" s="784"/>
      <c r="AO126" s="785"/>
      <c r="AP126" s="754">
        <v>0.2</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443</v>
      </c>
      <c r="DH126" s="771"/>
      <c r="DI126" s="771"/>
      <c r="DJ126" s="771"/>
      <c r="DK126" s="771"/>
      <c r="DL126" s="771" t="s">
        <v>443</v>
      </c>
      <c r="DM126" s="771"/>
      <c r="DN126" s="771"/>
      <c r="DO126" s="771"/>
      <c r="DP126" s="771"/>
      <c r="DQ126" s="771" t="s">
        <v>443</v>
      </c>
      <c r="DR126" s="771"/>
      <c r="DS126" s="771"/>
      <c r="DT126" s="771"/>
      <c r="DU126" s="771"/>
      <c r="DV126" s="823" t="s">
        <v>443</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443</v>
      </c>
      <c r="AB127" s="784"/>
      <c r="AC127" s="784"/>
      <c r="AD127" s="784"/>
      <c r="AE127" s="785"/>
      <c r="AF127" s="786" t="s">
        <v>443</v>
      </c>
      <c r="AG127" s="784"/>
      <c r="AH127" s="784"/>
      <c r="AI127" s="784"/>
      <c r="AJ127" s="785"/>
      <c r="AK127" s="786" t="s">
        <v>443</v>
      </c>
      <c r="AL127" s="784"/>
      <c r="AM127" s="784"/>
      <c r="AN127" s="784"/>
      <c r="AO127" s="785"/>
      <c r="AP127" s="754" t="s">
        <v>443</v>
      </c>
      <c r="AQ127" s="755"/>
      <c r="AR127" s="755"/>
      <c r="AS127" s="755"/>
      <c r="AT127" s="756"/>
      <c r="AU127" s="233"/>
      <c r="AV127" s="233"/>
      <c r="AW127" s="233"/>
      <c r="AX127" s="757" t="s">
        <v>455</v>
      </c>
      <c r="AY127" s="758"/>
      <c r="AZ127" s="758"/>
      <c r="BA127" s="758"/>
      <c r="BB127" s="758"/>
      <c r="BC127" s="758"/>
      <c r="BD127" s="758"/>
      <c r="BE127" s="759"/>
      <c r="BF127" s="760" t="s">
        <v>443</v>
      </c>
      <c r="BG127" s="761"/>
      <c r="BH127" s="761"/>
      <c r="BI127" s="761"/>
      <c r="BJ127" s="761"/>
      <c r="BK127" s="761"/>
      <c r="BL127" s="762"/>
      <c r="BM127" s="760">
        <v>12.92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v>2411</v>
      </c>
      <c r="DM127" s="820"/>
      <c r="DN127" s="820"/>
      <c r="DO127" s="820"/>
      <c r="DP127" s="820"/>
      <c r="DQ127" s="820">
        <v>2732</v>
      </c>
      <c r="DR127" s="820"/>
      <c r="DS127" s="820"/>
      <c r="DT127" s="820"/>
      <c r="DU127" s="820"/>
      <c r="DV127" s="821">
        <v>0</v>
      </c>
      <c r="DW127" s="821"/>
      <c r="DX127" s="821"/>
      <c r="DY127" s="821"/>
      <c r="DZ127" s="822"/>
    </row>
    <row r="128" spans="1:130" s="197" customFormat="1" ht="26.25" customHeight="1" x14ac:dyDescent="0.15">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64922</v>
      </c>
      <c r="AB128" s="724"/>
      <c r="AC128" s="724"/>
      <c r="AD128" s="724"/>
      <c r="AE128" s="725"/>
      <c r="AF128" s="726">
        <v>63751</v>
      </c>
      <c r="AG128" s="724"/>
      <c r="AH128" s="724"/>
      <c r="AI128" s="724"/>
      <c r="AJ128" s="725"/>
      <c r="AK128" s="726">
        <v>63006</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17.920000000000002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13393226</v>
      </c>
      <c r="AB129" s="784"/>
      <c r="AC129" s="784"/>
      <c r="AD129" s="784"/>
      <c r="AE129" s="785"/>
      <c r="AF129" s="786">
        <v>13342450</v>
      </c>
      <c r="AG129" s="784"/>
      <c r="AH129" s="784"/>
      <c r="AI129" s="784"/>
      <c r="AJ129" s="785"/>
      <c r="AK129" s="786">
        <v>13307438</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1745769</v>
      </c>
      <c r="AB130" s="784"/>
      <c r="AC130" s="784"/>
      <c r="AD130" s="784"/>
      <c r="AE130" s="785"/>
      <c r="AF130" s="786">
        <v>1848477</v>
      </c>
      <c r="AG130" s="784"/>
      <c r="AH130" s="784"/>
      <c r="AI130" s="784"/>
      <c r="AJ130" s="785"/>
      <c r="AK130" s="786">
        <v>1876142</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21.6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11647457</v>
      </c>
      <c r="AB131" s="717"/>
      <c r="AC131" s="717"/>
      <c r="AD131" s="717"/>
      <c r="AE131" s="718"/>
      <c r="AF131" s="719">
        <v>11493973</v>
      </c>
      <c r="AG131" s="717"/>
      <c r="AH131" s="717"/>
      <c r="AI131" s="717"/>
      <c r="AJ131" s="718"/>
      <c r="AK131" s="719">
        <v>11431296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6.41875733</v>
      </c>
      <c r="AB132" s="740"/>
      <c r="AC132" s="740"/>
      <c r="AD132" s="740"/>
      <c r="AE132" s="741"/>
      <c r="AF132" s="742">
        <v>6.2741664699999999</v>
      </c>
      <c r="AG132" s="740"/>
      <c r="AH132" s="740"/>
      <c r="AI132" s="740"/>
      <c r="AJ132" s="741"/>
      <c r="AK132" s="742">
        <v>6.9054899809999997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7.6</v>
      </c>
      <c r="AB133" s="749"/>
      <c r="AC133" s="749"/>
      <c r="AD133" s="749"/>
      <c r="AE133" s="750"/>
      <c r="AF133" s="748">
        <v>6.6</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22" zoomScaleNormal="85" zoomScaleSheetLayoutView="55" workbookViewId="0">
      <selection activeCell="M94" sqref="M94"/>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M94" sqref="M94"/>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6" workbookViewId="0">
      <selection activeCell="M94" sqref="M9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20" t="s">
        <v>473</v>
      </c>
      <c r="L7" s="254"/>
      <c r="M7" s="255" t="s">
        <v>474</v>
      </c>
      <c r="N7" s="256"/>
    </row>
    <row r="8" spans="1:16" x14ac:dyDescent="0.15">
      <c r="A8" s="248"/>
      <c r="B8" s="244"/>
      <c r="C8" s="244"/>
      <c r="D8" s="244"/>
      <c r="E8" s="244"/>
      <c r="F8" s="244"/>
      <c r="G8" s="257"/>
      <c r="H8" s="258"/>
      <c r="I8" s="258"/>
      <c r="J8" s="259"/>
      <c r="K8" s="1121"/>
      <c r="L8" s="260" t="s">
        <v>475</v>
      </c>
      <c r="M8" s="261" t="s">
        <v>476</v>
      </c>
      <c r="N8" s="262" t="s">
        <v>477</v>
      </c>
    </row>
    <row r="9" spans="1:16" x14ac:dyDescent="0.15">
      <c r="A9" s="248"/>
      <c r="B9" s="244"/>
      <c r="C9" s="244"/>
      <c r="D9" s="244"/>
      <c r="E9" s="244"/>
      <c r="F9" s="244"/>
      <c r="G9" s="1134" t="s">
        <v>478</v>
      </c>
      <c r="H9" s="1135"/>
      <c r="I9" s="1135"/>
      <c r="J9" s="1136"/>
      <c r="K9" s="263">
        <v>3298671</v>
      </c>
      <c r="L9" s="264">
        <v>75670</v>
      </c>
      <c r="M9" s="265">
        <v>83726</v>
      </c>
      <c r="N9" s="266">
        <v>-9.6</v>
      </c>
    </row>
    <row r="10" spans="1:16" x14ac:dyDescent="0.15">
      <c r="A10" s="248"/>
      <c r="B10" s="244"/>
      <c r="C10" s="244"/>
      <c r="D10" s="244"/>
      <c r="E10" s="244"/>
      <c r="F10" s="244"/>
      <c r="G10" s="1134" t="s">
        <v>479</v>
      </c>
      <c r="H10" s="1135"/>
      <c r="I10" s="1135"/>
      <c r="J10" s="1136"/>
      <c r="K10" s="267">
        <v>5855</v>
      </c>
      <c r="L10" s="268">
        <v>134</v>
      </c>
      <c r="M10" s="269">
        <v>6181</v>
      </c>
      <c r="N10" s="270">
        <v>-97.8</v>
      </c>
    </row>
    <row r="11" spans="1:16" ht="13.5" customHeight="1" x14ac:dyDescent="0.15">
      <c r="A11" s="248"/>
      <c r="B11" s="244"/>
      <c r="C11" s="244"/>
      <c r="D11" s="244"/>
      <c r="E11" s="244"/>
      <c r="F11" s="244"/>
      <c r="G11" s="1134" t="s">
        <v>480</v>
      </c>
      <c r="H11" s="1135"/>
      <c r="I11" s="1135"/>
      <c r="J11" s="1136"/>
      <c r="K11" s="267">
        <v>816832</v>
      </c>
      <c r="L11" s="268">
        <v>18738</v>
      </c>
      <c r="M11" s="269">
        <v>9526</v>
      </c>
      <c r="N11" s="270">
        <v>96.7</v>
      </c>
    </row>
    <row r="12" spans="1:16" ht="13.5" customHeight="1" x14ac:dyDescent="0.15">
      <c r="A12" s="248"/>
      <c r="B12" s="244"/>
      <c r="C12" s="244"/>
      <c r="D12" s="244"/>
      <c r="E12" s="244"/>
      <c r="F12" s="244"/>
      <c r="G12" s="1134" t="s">
        <v>481</v>
      </c>
      <c r="H12" s="1135"/>
      <c r="I12" s="1135"/>
      <c r="J12" s="1136"/>
      <c r="K12" s="267">
        <v>24447</v>
      </c>
      <c r="L12" s="268">
        <v>561</v>
      </c>
      <c r="M12" s="269">
        <v>1067</v>
      </c>
      <c r="N12" s="270">
        <v>-47.4</v>
      </c>
    </row>
    <row r="13" spans="1:16" ht="13.5" customHeight="1" x14ac:dyDescent="0.15">
      <c r="A13" s="248"/>
      <c r="B13" s="244"/>
      <c r="C13" s="244"/>
      <c r="D13" s="244"/>
      <c r="E13" s="244"/>
      <c r="F13" s="244"/>
      <c r="G13" s="1134" t="s">
        <v>482</v>
      </c>
      <c r="H13" s="1135"/>
      <c r="I13" s="1135"/>
      <c r="J13" s="1136"/>
      <c r="K13" s="267" t="s">
        <v>483</v>
      </c>
      <c r="L13" s="268" t="s">
        <v>483</v>
      </c>
      <c r="M13" s="269" t="s">
        <v>483</v>
      </c>
      <c r="N13" s="270" t="s">
        <v>483</v>
      </c>
    </row>
    <row r="14" spans="1:16" ht="13.5" customHeight="1" x14ac:dyDescent="0.15">
      <c r="A14" s="248"/>
      <c r="B14" s="244"/>
      <c r="C14" s="244"/>
      <c r="D14" s="244"/>
      <c r="E14" s="244"/>
      <c r="F14" s="244"/>
      <c r="G14" s="1134" t="s">
        <v>484</v>
      </c>
      <c r="H14" s="1135"/>
      <c r="I14" s="1135"/>
      <c r="J14" s="1136"/>
      <c r="K14" s="267">
        <v>201356</v>
      </c>
      <c r="L14" s="268">
        <v>4619</v>
      </c>
      <c r="M14" s="269">
        <v>3706</v>
      </c>
      <c r="N14" s="270">
        <v>24.6</v>
      </c>
    </row>
    <row r="15" spans="1:16" ht="13.5" customHeight="1" x14ac:dyDescent="0.15">
      <c r="A15" s="248"/>
      <c r="B15" s="244"/>
      <c r="C15" s="244"/>
      <c r="D15" s="244"/>
      <c r="E15" s="244"/>
      <c r="F15" s="244"/>
      <c r="G15" s="1134" t="s">
        <v>485</v>
      </c>
      <c r="H15" s="1135"/>
      <c r="I15" s="1135"/>
      <c r="J15" s="1136"/>
      <c r="K15" s="267">
        <v>81888</v>
      </c>
      <c r="L15" s="268">
        <v>1878</v>
      </c>
      <c r="M15" s="269">
        <v>1837</v>
      </c>
      <c r="N15" s="270">
        <v>2.2000000000000002</v>
      </c>
    </row>
    <row r="16" spans="1:16" x14ac:dyDescent="0.15">
      <c r="A16" s="248"/>
      <c r="B16" s="244"/>
      <c r="C16" s="244"/>
      <c r="D16" s="244"/>
      <c r="E16" s="244"/>
      <c r="F16" s="244"/>
      <c r="G16" s="1137" t="s">
        <v>486</v>
      </c>
      <c r="H16" s="1138"/>
      <c r="I16" s="1138"/>
      <c r="J16" s="1139"/>
      <c r="K16" s="268">
        <v>-332829</v>
      </c>
      <c r="L16" s="268">
        <v>-7635</v>
      </c>
      <c r="M16" s="269">
        <v>-8822</v>
      </c>
      <c r="N16" s="270">
        <v>-13.5</v>
      </c>
    </row>
    <row r="17" spans="1:16" x14ac:dyDescent="0.15">
      <c r="A17" s="248"/>
      <c r="B17" s="244"/>
      <c r="C17" s="244"/>
      <c r="D17" s="244"/>
      <c r="E17" s="244"/>
      <c r="F17" s="244"/>
      <c r="G17" s="1137" t="s">
        <v>167</v>
      </c>
      <c r="H17" s="1138"/>
      <c r="I17" s="1138"/>
      <c r="J17" s="1139"/>
      <c r="K17" s="268">
        <v>4096220</v>
      </c>
      <c r="L17" s="268">
        <v>93965</v>
      </c>
      <c r="M17" s="269">
        <v>97219</v>
      </c>
      <c r="N17" s="270">
        <v>-3.3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1" t="s">
        <v>491</v>
      </c>
      <c r="H21" s="1132"/>
      <c r="I21" s="1132"/>
      <c r="J21" s="1133"/>
      <c r="K21" s="280">
        <v>8.17</v>
      </c>
      <c r="L21" s="281">
        <v>9.31</v>
      </c>
      <c r="M21" s="282">
        <v>-1.1399999999999999</v>
      </c>
      <c r="N21" s="249"/>
      <c r="O21" s="283"/>
      <c r="P21" s="279"/>
    </row>
    <row r="22" spans="1:16" s="284" customFormat="1" x14ac:dyDescent="0.15">
      <c r="A22" s="279"/>
      <c r="B22" s="249"/>
      <c r="C22" s="249"/>
      <c r="D22" s="249"/>
      <c r="E22" s="249"/>
      <c r="F22" s="249"/>
      <c r="G22" s="1131" t="s">
        <v>492</v>
      </c>
      <c r="H22" s="1132"/>
      <c r="I22" s="1132"/>
      <c r="J22" s="1133"/>
      <c r="K22" s="285">
        <v>96.3</v>
      </c>
      <c r="L22" s="286">
        <v>97.7</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20" t="s">
        <v>473</v>
      </c>
      <c r="L30" s="254"/>
      <c r="M30" s="255" t="s">
        <v>474</v>
      </c>
      <c r="N30" s="256"/>
    </row>
    <row r="31" spans="1:16" x14ac:dyDescent="0.15">
      <c r="A31" s="248"/>
      <c r="B31" s="244"/>
      <c r="C31" s="244"/>
      <c r="D31" s="244"/>
      <c r="E31" s="244"/>
      <c r="F31" s="244"/>
      <c r="G31" s="257"/>
      <c r="H31" s="258"/>
      <c r="I31" s="258"/>
      <c r="J31" s="259"/>
      <c r="K31" s="1121"/>
      <c r="L31" s="260" t="s">
        <v>475</v>
      </c>
      <c r="M31" s="261" t="s">
        <v>476</v>
      </c>
      <c r="N31" s="262" t="s">
        <v>477</v>
      </c>
    </row>
    <row r="32" spans="1:16" ht="27" customHeight="1" x14ac:dyDescent="0.15">
      <c r="A32" s="248"/>
      <c r="B32" s="244"/>
      <c r="C32" s="244"/>
      <c r="D32" s="244"/>
      <c r="E32" s="244"/>
      <c r="F32" s="244"/>
      <c r="G32" s="1122" t="s">
        <v>496</v>
      </c>
      <c r="H32" s="1123"/>
      <c r="I32" s="1123"/>
      <c r="J32" s="1124"/>
      <c r="K32" s="294">
        <v>1613904</v>
      </c>
      <c r="L32" s="294">
        <v>37022</v>
      </c>
      <c r="M32" s="295">
        <v>63533</v>
      </c>
      <c r="N32" s="296">
        <v>-41.7</v>
      </c>
    </row>
    <row r="33" spans="1:16" ht="13.5" customHeight="1" x14ac:dyDescent="0.15">
      <c r="A33" s="248"/>
      <c r="B33" s="244"/>
      <c r="C33" s="244"/>
      <c r="D33" s="244"/>
      <c r="E33" s="244"/>
      <c r="F33" s="244"/>
      <c r="G33" s="1122" t="s">
        <v>497</v>
      </c>
      <c r="H33" s="1123"/>
      <c r="I33" s="1123"/>
      <c r="J33" s="1124"/>
      <c r="K33" s="294" t="s">
        <v>483</v>
      </c>
      <c r="L33" s="294" t="s">
        <v>483</v>
      </c>
      <c r="M33" s="295" t="s">
        <v>483</v>
      </c>
      <c r="N33" s="296" t="s">
        <v>483</v>
      </c>
    </row>
    <row r="34" spans="1:16" ht="27" customHeight="1" x14ac:dyDescent="0.15">
      <c r="A34" s="248"/>
      <c r="B34" s="244"/>
      <c r="C34" s="244"/>
      <c r="D34" s="244"/>
      <c r="E34" s="244"/>
      <c r="F34" s="244"/>
      <c r="G34" s="1122" t="s">
        <v>498</v>
      </c>
      <c r="H34" s="1123"/>
      <c r="I34" s="1123"/>
      <c r="J34" s="1124"/>
      <c r="K34" s="294" t="s">
        <v>483</v>
      </c>
      <c r="L34" s="294" t="s">
        <v>483</v>
      </c>
      <c r="M34" s="295">
        <v>30</v>
      </c>
      <c r="N34" s="296" t="s">
        <v>483</v>
      </c>
    </row>
    <row r="35" spans="1:16" ht="27" customHeight="1" x14ac:dyDescent="0.15">
      <c r="A35" s="248"/>
      <c r="B35" s="244"/>
      <c r="C35" s="244"/>
      <c r="D35" s="244"/>
      <c r="E35" s="244"/>
      <c r="F35" s="244"/>
      <c r="G35" s="1122" t="s">
        <v>499</v>
      </c>
      <c r="H35" s="1123"/>
      <c r="I35" s="1123"/>
      <c r="J35" s="1124"/>
      <c r="K35" s="294">
        <v>945602</v>
      </c>
      <c r="L35" s="294">
        <v>21692</v>
      </c>
      <c r="M35" s="295">
        <v>18078</v>
      </c>
      <c r="N35" s="296">
        <v>20</v>
      </c>
    </row>
    <row r="36" spans="1:16" ht="27" customHeight="1" x14ac:dyDescent="0.15">
      <c r="A36" s="248"/>
      <c r="B36" s="244"/>
      <c r="C36" s="244"/>
      <c r="D36" s="244"/>
      <c r="E36" s="244"/>
      <c r="F36" s="244"/>
      <c r="G36" s="1122" t="s">
        <v>500</v>
      </c>
      <c r="H36" s="1123"/>
      <c r="I36" s="1123"/>
      <c r="J36" s="1124"/>
      <c r="K36" s="294">
        <v>116117</v>
      </c>
      <c r="L36" s="294">
        <v>2664</v>
      </c>
      <c r="M36" s="295">
        <v>3217</v>
      </c>
      <c r="N36" s="296">
        <v>-17.2</v>
      </c>
    </row>
    <row r="37" spans="1:16" ht="13.5" customHeight="1" x14ac:dyDescent="0.15">
      <c r="A37" s="248"/>
      <c r="B37" s="244"/>
      <c r="C37" s="244"/>
      <c r="D37" s="244"/>
      <c r="E37" s="244"/>
      <c r="F37" s="244"/>
      <c r="G37" s="1122" t="s">
        <v>501</v>
      </c>
      <c r="H37" s="1123"/>
      <c r="I37" s="1123"/>
      <c r="J37" s="1124"/>
      <c r="K37" s="294">
        <v>52912</v>
      </c>
      <c r="L37" s="294">
        <v>1214</v>
      </c>
      <c r="M37" s="295">
        <v>1541</v>
      </c>
      <c r="N37" s="296">
        <v>-21.2</v>
      </c>
    </row>
    <row r="38" spans="1:16" ht="27" customHeight="1" x14ac:dyDescent="0.15">
      <c r="A38" s="248"/>
      <c r="B38" s="244"/>
      <c r="C38" s="244"/>
      <c r="D38" s="244"/>
      <c r="E38" s="244"/>
      <c r="F38" s="244"/>
      <c r="G38" s="1125" t="s">
        <v>502</v>
      </c>
      <c r="H38" s="1126"/>
      <c r="I38" s="1126"/>
      <c r="J38" s="1127"/>
      <c r="K38" s="297" t="s">
        <v>483</v>
      </c>
      <c r="L38" s="297" t="s">
        <v>483</v>
      </c>
      <c r="M38" s="298">
        <v>6</v>
      </c>
      <c r="N38" s="299" t="s">
        <v>483</v>
      </c>
      <c r="O38" s="293"/>
    </row>
    <row r="39" spans="1:16" x14ac:dyDescent="0.15">
      <c r="A39" s="248"/>
      <c r="B39" s="244"/>
      <c r="C39" s="244"/>
      <c r="D39" s="244"/>
      <c r="E39" s="244"/>
      <c r="F39" s="244"/>
      <c r="G39" s="1125" t="s">
        <v>503</v>
      </c>
      <c r="H39" s="1126"/>
      <c r="I39" s="1126"/>
      <c r="J39" s="1127"/>
      <c r="K39" s="300">
        <v>-63006</v>
      </c>
      <c r="L39" s="300">
        <v>-1445</v>
      </c>
      <c r="M39" s="301">
        <v>-3335</v>
      </c>
      <c r="N39" s="302">
        <v>-56.7</v>
      </c>
      <c r="O39" s="293"/>
    </row>
    <row r="40" spans="1:16" ht="27" customHeight="1" x14ac:dyDescent="0.15">
      <c r="A40" s="248"/>
      <c r="B40" s="244"/>
      <c r="C40" s="244"/>
      <c r="D40" s="244"/>
      <c r="E40" s="244"/>
      <c r="F40" s="244"/>
      <c r="G40" s="1122" t="s">
        <v>504</v>
      </c>
      <c r="H40" s="1123"/>
      <c r="I40" s="1123"/>
      <c r="J40" s="1124"/>
      <c r="K40" s="300">
        <v>-1876142</v>
      </c>
      <c r="L40" s="300">
        <v>-43038</v>
      </c>
      <c r="M40" s="301">
        <v>-59229</v>
      </c>
      <c r="N40" s="302">
        <v>-27.3</v>
      </c>
      <c r="O40" s="293"/>
    </row>
    <row r="41" spans="1:16" x14ac:dyDescent="0.15">
      <c r="A41" s="248"/>
      <c r="B41" s="244"/>
      <c r="C41" s="244"/>
      <c r="D41" s="244"/>
      <c r="E41" s="244"/>
      <c r="F41" s="244"/>
      <c r="G41" s="1128" t="s">
        <v>278</v>
      </c>
      <c r="H41" s="1129"/>
      <c r="I41" s="1129"/>
      <c r="J41" s="1130"/>
      <c r="K41" s="294">
        <v>789387</v>
      </c>
      <c r="L41" s="300">
        <v>18108</v>
      </c>
      <c r="M41" s="301">
        <v>23841</v>
      </c>
      <c r="N41" s="302">
        <v>-24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5" t="s">
        <v>473</v>
      </c>
      <c r="J49" s="1117" t="s">
        <v>508</v>
      </c>
      <c r="K49" s="1118"/>
      <c r="L49" s="1118"/>
      <c r="M49" s="1118"/>
      <c r="N49" s="1119"/>
    </row>
    <row r="50" spans="1:14" x14ac:dyDescent="0.15">
      <c r="A50" s="248"/>
      <c r="B50" s="244"/>
      <c r="C50" s="244"/>
      <c r="D50" s="244"/>
      <c r="E50" s="244"/>
      <c r="F50" s="244"/>
      <c r="G50" s="312"/>
      <c r="H50" s="313"/>
      <c r="I50" s="1116"/>
      <c r="J50" s="314" t="s">
        <v>509</v>
      </c>
      <c r="K50" s="315" t="s">
        <v>510</v>
      </c>
      <c r="L50" s="316" t="s">
        <v>511</v>
      </c>
      <c r="M50" s="317" t="s">
        <v>512</v>
      </c>
      <c r="N50" s="318" t="s">
        <v>513</v>
      </c>
    </row>
    <row r="51" spans="1:14" x14ac:dyDescent="0.15">
      <c r="A51" s="248"/>
      <c r="B51" s="244"/>
      <c r="C51" s="244"/>
      <c r="D51" s="244"/>
      <c r="E51" s="244"/>
      <c r="F51" s="244"/>
      <c r="G51" s="310" t="s">
        <v>514</v>
      </c>
      <c r="H51" s="311"/>
      <c r="I51" s="319">
        <v>1801870</v>
      </c>
      <c r="J51" s="320">
        <v>39564</v>
      </c>
      <c r="K51" s="321">
        <v>-40.6</v>
      </c>
      <c r="L51" s="322">
        <v>67088</v>
      </c>
      <c r="M51" s="323">
        <v>-22.3</v>
      </c>
      <c r="N51" s="324">
        <v>-18.3</v>
      </c>
    </row>
    <row r="52" spans="1:14" x14ac:dyDescent="0.15">
      <c r="A52" s="248"/>
      <c r="B52" s="244"/>
      <c r="C52" s="244"/>
      <c r="D52" s="244"/>
      <c r="E52" s="244"/>
      <c r="F52" s="244"/>
      <c r="G52" s="325"/>
      <c r="H52" s="326" t="s">
        <v>515</v>
      </c>
      <c r="I52" s="327">
        <v>1174371</v>
      </c>
      <c r="J52" s="328">
        <v>25786</v>
      </c>
      <c r="K52" s="329">
        <v>-23.8</v>
      </c>
      <c r="L52" s="330">
        <v>37146</v>
      </c>
      <c r="M52" s="331">
        <v>-9.9</v>
      </c>
      <c r="N52" s="332">
        <v>-13.9</v>
      </c>
    </row>
    <row r="53" spans="1:14" x14ac:dyDescent="0.15">
      <c r="A53" s="248"/>
      <c r="B53" s="244"/>
      <c r="C53" s="244"/>
      <c r="D53" s="244"/>
      <c r="E53" s="244"/>
      <c r="F53" s="244"/>
      <c r="G53" s="310" t="s">
        <v>516</v>
      </c>
      <c r="H53" s="311"/>
      <c r="I53" s="319">
        <v>2461942</v>
      </c>
      <c r="J53" s="320">
        <v>54056</v>
      </c>
      <c r="K53" s="321">
        <v>36.6</v>
      </c>
      <c r="L53" s="322">
        <v>70489</v>
      </c>
      <c r="M53" s="323">
        <v>5.0999999999999996</v>
      </c>
      <c r="N53" s="324">
        <v>31.5</v>
      </c>
    </row>
    <row r="54" spans="1:14" x14ac:dyDescent="0.15">
      <c r="A54" s="248"/>
      <c r="B54" s="244"/>
      <c r="C54" s="244"/>
      <c r="D54" s="244"/>
      <c r="E54" s="244"/>
      <c r="F54" s="244"/>
      <c r="G54" s="325"/>
      <c r="H54" s="326" t="s">
        <v>515</v>
      </c>
      <c r="I54" s="327">
        <v>1542044</v>
      </c>
      <c r="J54" s="328">
        <v>33858</v>
      </c>
      <c r="K54" s="329">
        <v>31.3</v>
      </c>
      <c r="L54" s="330">
        <v>37817</v>
      </c>
      <c r="M54" s="331">
        <v>1.8</v>
      </c>
      <c r="N54" s="332">
        <v>29.5</v>
      </c>
    </row>
    <row r="55" spans="1:14" x14ac:dyDescent="0.15">
      <c r="A55" s="248"/>
      <c r="B55" s="244"/>
      <c r="C55" s="244"/>
      <c r="D55" s="244"/>
      <c r="E55" s="244"/>
      <c r="F55" s="244"/>
      <c r="G55" s="310" t="s">
        <v>517</v>
      </c>
      <c r="H55" s="311"/>
      <c r="I55" s="319">
        <v>2367536</v>
      </c>
      <c r="J55" s="320">
        <v>52767</v>
      </c>
      <c r="K55" s="321">
        <v>-2.4</v>
      </c>
      <c r="L55" s="322">
        <v>84389</v>
      </c>
      <c r="M55" s="323">
        <v>19.7</v>
      </c>
      <c r="N55" s="324">
        <v>-22.1</v>
      </c>
    </row>
    <row r="56" spans="1:14" x14ac:dyDescent="0.15">
      <c r="A56" s="248"/>
      <c r="B56" s="244"/>
      <c r="C56" s="244"/>
      <c r="D56" s="244"/>
      <c r="E56" s="244"/>
      <c r="F56" s="244"/>
      <c r="G56" s="325"/>
      <c r="H56" s="326" t="s">
        <v>515</v>
      </c>
      <c r="I56" s="327">
        <v>1808427</v>
      </c>
      <c r="J56" s="328">
        <v>40305</v>
      </c>
      <c r="K56" s="329">
        <v>19</v>
      </c>
      <c r="L56" s="330">
        <v>44339</v>
      </c>
      <c r="M56" s="331">
        <v>17.2</v>
      </c>
      <c r="N56" s="332">
        <v>1.8</v>
      </c>
    </row>
    <row r="57" spans="1:14" x14ac:dyDescent="0.15">
      <c r="A57" s="248"/>
      <c r="B57" s="244"/>
      <c r="C57" s="244"/>
      <c r="D57" s="244"/>
      <c r="E57" s="244"/>
      <c r="F57" s="244"/>
      <c r="G57" s="310" t="s">
        <v>518</v>
      </c>
      <c r="H57" s="311"/>
      <c r="I57" s="319">
        <v>4124474</v>
      </c>
      <c r="J57" s="320">
        <v>93225</v>
      </c>
      <c r="K57" s="321">
        <v>76.7</v>
      </c>
      <c r="L57" s="322">
        <v>83623</v>
      </c>
      <c r="M57" s="323">
        <v>-0.9</v>
      </c>
      <c r="N57" s="324">
        <v>77.599999999999994</v>
      </c>
    </row>
    <row r="58" spans="1:14" x14ac:dyDescent="0.15">
      <c r="A58" s="248"/>
      <c r="B58" s="244"/>
      <c r="C58" s="244"/>
      <c r="D58" s="244"/>
      <c r="E58" s="244"/>
      <c r="F58" s="244"/>
      <c r="G58" s="325"/>
      <c r="H58" s="326" t="s">
        <v>515</v>
      </c>
      <c r="I58" s="327">
        <v>3085194</v>
      </c>
      <c r="J58" s="328">
        <v>69735</v>
      </c>
      <c r="K58" s="329">
        <v>73</v>
      </c>
      <c r="L58" s="330">
        <v>48787</v>
      </c>
      <c r="M58" s="331">
        <v>10</v>
      </c>
      <c r="N58" s="332">
        <v>63</v>
      </c>
    </row>
    <row r="59" spans="1:14" x14ac:dyDescent="0.15">
      <c r="A59" s="248"/>
      <c r="B59" s="244"/>
      <c r="C59" s="244"/>
      <c r="D59" s="244"/>
      <c r="E59" s="244"/>
      <c r="F59" s="244"/>
      <c r="G59" s="310" t="s">
        <v>519</v>
      </c>
      <c r="H59" s="311"/>
      <c r="I59" s="319">
        <v>5966159</v>
      </c>
      <c r="J59" s="320">
        <v>136860</v>
      </c>
      <c r="K59" s="321">
        <v>46.8</v>
      </c>
      <c r="L59" s="322">
        <v>87974</v>
      </c>
      <c r="M59" s="323">
        <v>5.2</v>
      </c>
      <c r="N59" s="324">
        <v>41.6</v>
      </c>
    </row>
    <row r="60" spans="1:14" x14ac:dyDescent="0.15">
      <c r="A60" s="248"/>
      <c r="B60" s="244"/>
      <c r="C60" s="244"/>
      <c r="D60" s="244"/>
      <c r="E60" s="244"/>
      <c r="F60" s="244"/>
      <c r="G60" s="325"/>
      <c r="H60" s="326" t="s">
        <v>515</v>
      </c>
      <c r="I60" s="333">
        <v>5422486</v>
      </c>
      <c r="J60" s="328">
        <v>124389</v>
      </c>
      <c r="K60" s="329">
        <v>78.400000000000006</v>
      </c>
      <c r="L60" s="330">
        <v>48183</v>
      </c>
      <c r="M60" s="331">
        <v>-1.2</v>
      </c>
      <c r="N60" s="332">
        <v>79.599999999999994</v>
      </c>
    </row>
    <row r="61" spans="1:14" x14ac:dyDescent="0.15">
      <c r="A61" s="248"/>
      <c r="B61" s="244"/>
      <c r="C61" s="244"/>
      <c r="D61" s="244"/>
      <c r="E61" s="244"/>
      <c r="F61" s="244"/>
      <c r="G61" s="310" t="s">
        <v>520</v>
      </c>
      <c r="H61" s="334"/>
      <c r="I61" s="335">
        <v>3344396</v>
      </c>
      <c r="J61" s="336">
        <v>75294</v>
      </c>
      <c r="K61" s="337">
        <v>23.4</v>
      </c>
      <c r="L61" s="338">
        <v>78713</v>
      </c>
      <c r="M61" s="339">
        <v>1.4</v>
      </c>
      <c r="N61" s="324">
        <v>22</v>
      </c>
    </row>
    <row r="62" spans="1:14" x14ac:dyDescent="0.15">
      <c r="A62" s="248"/>
      <c r="B62" s="244"/>
      <c r="C62" s="244"/>
      <c r="D62" s="244"/>
      <c r="E62" s="244"/>
      <c r="F62" s="244"/>
      <c r="G62" s="325"/>
      <c r="H62" s="326" t="s">
        <v>515</v>
      </c>
      <c r="I62" s="327">
        <v>2606504</v>
      </c>
      <c r="J62" s="328">
        <v>58815</v>
      </c>
      <c r="K62" s="329">
        <v>35.6</v>
      </c>
      <c r="L62" s="330">
        <v>43254</v>
      </c>
      <c r="M62" s="331">
        <v>3.6</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election activeCell="M94" sqref="M9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K74" zoomScale="75" zoomScaleNormal="75" zoomScaleSheetLayoutView="55" workbookViewId="0">
      <selection activeCell="M94" sqref="M9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60" zoomScaleNormal="60" zoomScaleSheetLayoutView="100" workbookViewId="0">
      <selection activeCell="M94" sqref="M9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0" t="s">
        <v>3</v>
      </c>
      <c r="D47" s="1140"/>
      <c r="E47" s="1141"/>
      <c r="F47" s="11">
        <v>16</v>
      </c>
      <c r="G47" s="12">
        <v>15.98</v>
      </c>
      <c r="H47" s="12">
        <v>23.31</v>
      </c>
      <c r="I47" s="12">
        <v>25.89</v>
      </c>
      <c r="J47" s="13">
        <v>28.77</v>
      </c>
    </row>
    <row r="48" spans="2:10" ht="57.75" customHeight="1" x14ac:dyDescent="0.15">
      <c r="B48" s="14"/>
      <c r="C48" s="1142" t="s">
        <v>4</v>
      </c>
      <c r="D48" s="1142"/>
      <c r="E48" s="1143"/>
      <c r="F48" s="15">
        <v>6.57</v>
      </c>
      <c r="G48" s="16">
        <v>15.45</v>
      </c>
      <c r="H48" s="16">
        <v>6.09</v>
      </c>
      <c r="I48" s="16">
        <v>6.13</v>
      </c>
      <c r="J48" s="17">
        <v>7.11</v>
      </c>
    </row>
    <row r="49" spans="2:10" ht="57.75" customHeight="1" thickBot="1" x14ac:dyDescent="0.2">
      <c r="B49" s="18"/>
      <c r="C49" s="1144" t="s">
        <v>5</v>
      </c>
      <c r="D49" s="1144"/>
      <c r="E49" s="1145"/>
      <c r="F49" s="19">
        <v>1.83</v>
      </c>
      <c r="G49" s="20">
        <v>8.89</v>
      </c>
      <c r="H49" s="20" t="s">
        <v>527</v>
      </c>
      <c r="I49" s="20">
        <v>2.5099999999999998</v>
      </c>
      <c r="J49" s="21">
        <v>3.77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2017-02-27T06:35:57Z</cp:lastPrinted>
  <dcterms:created xsi:type="dcterms:W3CDTF">2017-02-15T16:31:41Z</dcterms:created>
  <dcterms:modified xsi:type="dcterms:W3CDTF">2017-03-23T02:01:49Z</dcterms:modified>
  <cp:category/>
</cp:coreProperties>
</file>