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hiki\共有\02_総務部\02_財政課\01_共通\財政事務関係\各種調査・報告\H31年度\R1.10.25期限　平成29年度財政状況資料の作成及び提出について\"/>
    </mc:Choice>
  </mc:AlternateContent>
  <bookViews>
    <workbookView xWindow="1920" yWindow="1095"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l="1"/>
  <c r="BE35" i="10" s="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<sst xmlns="http://schemas.openxmlformats.org/spreadsheetml/2006/main" count="1105" uniqueCount="602">
  <si>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</si>
  <si>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</si>
  <si>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</si>
  <si>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</si>
  <si>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</si>
  <si>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</si>
  <si>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</si>
  <si>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</si>
  <si>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</si>
  <si>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</si>
  <si>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</si>
  <si>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</si>
  <si>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</si>
  <si>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</si>
  <si>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</si>
  <si>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</si>
  <si>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</si>
  <si>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</si>
  <si>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</si>
  <si>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</si>
  <si>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</si>
  <si>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</si>
  <si>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</si>
  <si>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</si>
  <si>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</si>
  <si>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</si>
  <si>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</si>
  <si>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</si>
  <si>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</si>
  <si>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</si>
  <si>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</si>
  <si>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</si>
  <si>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</si>
  <si>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</si>
  <si>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</si>
  <si>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</si>
  <si>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</si>
  <si>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</si>
  <si>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</si>
  <si>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</si>
  <si>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</si>
  <si>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</si>
  <si>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</si>
  <si>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</si>
  <si>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</si>
  <si>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</si>
  <si>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</si>
  <si>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</si>
  <si>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</si>
  <si>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</si>
  <si>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</si>
  <si>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</si>
  <si>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</si>
  <si>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</si>
  <si>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</si>
  <si>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</si>
  <si>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</si>
  <si>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</si>
  <si>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</si>
  <si>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</si>
  <si>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</si>
  <si>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</si>
  <si>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</si>
  <si>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</si>
  <si>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</si>
  <si>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</si>
  <si>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</si>
  <si>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</si>
  <si>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</si>
  <si>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</si>
  <si>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</si>
  <si>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</si>
  <si>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</si>
  <si>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</si>
  <si>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</si>
  <si>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</si>
  <si>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</si>
  <si>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</si>
  <si>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</si>
  <si>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</si>
  <si>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</si>
  <si>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</si>
  <si>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</si>
  <si>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</si>
  <si>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</si>
  <si>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</si>
  <si>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</si>
  <si>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</si>
  <si>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</si>
  <si>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</si>
  <si>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</si>
  <si>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</si>
  <si>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</si>
  <si>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</si>
  <si>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</si>
  <si>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</si>
  <si>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</si>
  <si>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</si>
  <si>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</si>
  <si>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</si>
  <si>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</si>
  <si>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</si>
  <si>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</si>
  <si>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</si>
  <si>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</si>
  <si>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</si>
  <si>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</si>
  <si>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</si>
  <si>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</si>
  <si>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</si>
  <si>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</si>
  <si>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</si>
  <si>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</si>
  <si>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</si>
  <si>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</si>
  <si>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</si>
  <si>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</si>
  <si>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</si>
  <si>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</si>
  <si>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</si>
  <si>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</si>
  <si>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</si>
  <si>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</si>
  <si>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</si>
  <si>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</si>
  <si>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</si>
  <si>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</si>
  <si>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</si>
  <si>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</si>
  <si>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</si>
  <si>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</si>
  <si>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</si>
  <si>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</si>
  <si>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</si>
  <si>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</si>
  <si>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</si>
  <si>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</si>
  <si>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</si>
  <si>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</si>
  <si>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</si>
  <si>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</si>
  <si>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</si>
  <si>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</si>
  <si>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</si>
  <si>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</si>
  <si>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</si>
  <si>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</si>
  <si>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</si>
  <si>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</si>
  <si>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</si>
  <si>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</si>
  <si>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</si>
  <si>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</si>
  <si>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</si>
  <si>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</si>
  <si>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</si>
  <si>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</si>
  <si>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</si>
  <si>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</si>
  <si>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</si>
  <si>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</si>
  <si>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</si>
  <si>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</si>
  <si>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</si>
  <si>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</si>
  <si>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</si>
  <si>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</si>
  <si>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</si>
  <si>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</si>
  <si>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</si>
  <si>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</si>
  <si>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</si>
  <si>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</si>
  <si>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</si>
  <si>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</si>
  <si>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</si>
  <si>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</si>
  <si>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</si>
  <si>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</si>
  <si>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</si>
  <si>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</si>
  <si>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</si>
  <si>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</si>
  <si>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</si>
  <si>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</si>
  <si>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</si>
  <si>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</si>
  <si>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</si>
  <si>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</si>
  <si>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</si>
  <si>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</si>
  <si>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</si>
  <si>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</si>
  <si>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</si>
  <si>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</si>
  <si>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</si>
  <si>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</si>
  <si>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</si>
  <si>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</si>
  <si>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</si>
  <si>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</si>
  <si>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</si>
  <si>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</si>
  <si>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</si>
  <si>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</si>
  <si>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</si>
  <si>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</si>
  <si>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</si>
  <si>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茨城県稲敷市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</si>
  <si>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</si>
  <si>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</si>
  <si>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</si>
  <si>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</si>
  <si>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</si>
  <si>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</si>
  <si>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</si>
  <si>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</si>
  <si>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</si>
  <si>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</si>
  <si>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</si>
  <si>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</si>
  <si>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</si>
  <si>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</si>
  <si>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</si>
  <si>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</si>
  <si>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</si>
  <si>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</si>
  <si>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</si>
  <si>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</si>
  <si>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</si>
  <si>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</si>
  <si>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</si>
  <si>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</si>
  <si>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</si>
  <si>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</si>
  <si>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</si>
  <si>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</si>
  <si>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</si>
  <si>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</si>
  <si>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</si>
  <si>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</si>
  <si>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</si>
  <si>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</si>
  <si>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</si>
  <si>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</si>
  <si>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</si>
  <si>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</si>
  <si>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</si>
  <si>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</si>
  <si>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</si>
  <si>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</si>
  <si>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</si>
  <si>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</si>
  <si>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</si>
  <si>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</si>
  <si>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</si>
  <si>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</si>
  <si>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</si>
  <si>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</si>
  <si>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</si>
  <si>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</si>
  <si>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</si>
  <si>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</si>
  <si>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</si>
  <si>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</si>
  <si>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</si>
  <si>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</si>
  <si>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</si>
  <si>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</si>
  <si>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</si>
  <si>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</si>
  <si>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</si>
  <si>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</si>
  <si>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</si>
  <si>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</si>
  <si>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</si>
  <si>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</si>
  <si>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</si>
  <si>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</si>
  <si>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</si>
  <si>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</si>
  <si>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</si>
  <si>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</si>
  <si>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</si>
  <si>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</si>
  <si>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</si>
  <si>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</si>
  <si>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</si>
  <si>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</si>
  <si>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</si>
  <si>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</si>
  <si>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</si>
  <si>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</si>
  <si>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</si>
  <si>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</si>
  <si>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</si>
  <si>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</si>
  <si>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</si>
  <si>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</si>
  <si>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</si>
  <si>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</si>
  <si>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</si>
  <si>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</si>
  <si>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</si>
  <si>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</si>
  <si>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</si>
  <si>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</si>
  <si>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</si>
  <si>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</si>
  <si>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</si>
  <si>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</si>
  <si>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</si>
  <si>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</si>
  <si>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</si>
  <si>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</si>
  <si>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</si>
  <si>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</si>
  <si>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</si>
  <si>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</si>
  <si>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</si>
  <si>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</si>
  <si>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</si>
  <si>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</si>
  <si>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</si>
  <si>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</si>
  <si>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</si>
  <si>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</si>
  <si>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</si>
  <si>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</si>
  <si>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</si>
  <si>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</si>
  <si>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</si>
  <si>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</si>
  <si>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</si>
  <si>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</si>
  <si>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</si>
  <si>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</si>
  <si>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</si>
  <si>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</si>
  <si>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</si>
  <si>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</si>
  <si>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</si>
  <si>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</si>
  <si>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</si>
  <si>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</si>
  <si>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</si>
  <si>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</si>
  <si>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</si>
  <si>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</si>
  <si>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</si>
  <si>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</si>
  <si>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</si>
  <si>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</si>
  <si>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</si>
  <si>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</si>
  <si>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</si>
  <si>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</si>
  <si>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</si>
  <si>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茨城県稲敷市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</si>
  <si>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</si>
  <si>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</si>
  <si>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</si>
  <si>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</si>
  <si>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</si>
  <si>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</si>
  <si>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</si>
  <si>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</si>
  <si>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</si>
  <si>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</si>
  <si>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</si>
  <si>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</si>
  <si>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</si>
  <si>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</si>
  <si>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</si>
  <si>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</si>
  <si>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</si>
  <si>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</si>
  <si>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</si>
  <si>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</si>
  <si>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</si>
  <si>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</si>
  <si>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</si>
  <si>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</si>
  <si>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</si>
  <si>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</si>
  <si>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</si>
  <si>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</si>
  <si>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</si>
  <si>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</si>
  <si>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</si>
  <si>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</si>
  <si>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</si>
  <si>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</si>
  <si>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</si>
  <si>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</si>
  <si>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</si>
  <si>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</si>
  <si>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</si>
  <si>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</si>
  <si>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</si>
  <si>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</si>
  <si>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</si>
  <si>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</si>
  <si>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</si>
  <si>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</si>
  <si>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</si>
  <si>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</si>
  <si>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</si>
  <si>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</si>
  <si>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</si>
  <si>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</si>
  <si>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</si>
  <si>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</si>
  <si>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</si>
  <si>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</si>
  <si>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</si>
  <si>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</si>
  <si>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</si>
  <si>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</si>
  <si>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</si>
  <si>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</si>
  <si>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</si>
  <si>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</si>
  <si>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</si>
  <si>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</si>
  <si>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</si>
  <si>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</si>
  <si>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</si>
  <si>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</si>
  <si>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</si>
  <si>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</si>
  <si>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</si>
  <si>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</si>
  <si>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</si>
  <si>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</si>
  <si>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</si>
  <si>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</si>
  <si>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</si>
  <si>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</si>
  <si>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</si>
  <si>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</si>
  <si>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</si>
  <si>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</si>
  <si>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</si>
  <si>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</si>
  <si>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</si>
  <si>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</si>
  <si>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</si>
  <si>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</si>
  <si>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</si>
  <si>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</si>
  <si>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</si>
  <si>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</si>
  <si>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</si>
  <si>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</si>
  <si>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</si>
  <si>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</si>
  <si>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</si>
  <si>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</si>
  <si>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</si>
  <si>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</si>
  <si>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稲敷市農業集落排水事業特別会計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</si>
  <si>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</si>
  <si>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</si>
  <si>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</si>
  <si>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</si>
  <si>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</si>
  <si>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</si>
  <si>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</si>
  <si>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</si>
  <si>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</si>
  <si>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</si>
  <si>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</si>
  <si>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</si>
  <si>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</si>
  <si>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</si>
  <si>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</si>
  <si>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</si>
  <si>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</si>
  <si>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</si>
  <si>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</si>
  <si>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</si>
  <si>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</si>
  <si>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</si>
  <si>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</si>
  <si>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</si>
  <si>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</si>
  <si>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</si>
  <si>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</si>
  <si>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</si>
  <si>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</si>
  <si>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</si>
  <si>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</si>
  <si>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</si>
  <si>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</si>
  <si>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</si>
  <si>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</si>
  <si>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</si>
  <si>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</si>
  <si>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</si>
  <si>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</si>
  <si>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</si>
  <si>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</si>
  <si>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</si>
  <si>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</si>
  <si>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</si>
  <si>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</si>
  <si>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</si>
  <si>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</si>
  <si>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</si>
  <si>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</si>
  <si>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</si>
  <si>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</si>
  <si>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</si>
  <si>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</si>
  <si>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</si>
  <si>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</si>
  <si>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</si>
  <si>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</si>
  <si>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</si>
  <si>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</si>
  <si>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</si>
  <si>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</si>
  <si>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</si>
  <si>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</si>
  <si>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</si>
  <si>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</si>
  <si>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</si>
  <si>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</si>
  <si>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</si>
  <si>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</si>
  <si>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</si>
  <si>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</si>
  <si>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</si>
  <si>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</si>
  <si>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</si>
  <si>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</si>
  <si>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</si>
  <si>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</si>
  <si>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</si>
  <si>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</si>
  <si>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</si>
  <si>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</si>
  <si>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</si>
  <si>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</si>
  <si>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</si>
  <si>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</si>
  <si>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</si>
  <si>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</si>
  <si>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1.71</t>
  </si>
  <si>
    <t>▲ 2.44</t>
  </si>
  <si>
    <t>▲ 0.01</t>
  </si>
  <si>
    <t>稲敷市水道事業会計</t>
  </si>
  <si>
    <t>一般会計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</si>
  <si>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</si>
  <si>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</si>
  <si>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</si>
  <si>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</si>
  <si>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</si>
  <si>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</si>
  <si>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</si>
  <si>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</si>
  <si>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</si>
  <si>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</si>
  <si>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茨城県市町村総合事務組合（一般会計）</t>
    <phoneticPr fontId="2"/>
  </si>
  <si>
    <t>茨城県市町村総合事務組合（県民交通災害共済事業特別会計）</t>
    <phoneticPr fontId="2"/>
  </si>
  <si>
    <t>茨城租税債権管理機構（一般会計）</t>
    <phoneticPr fontId="2"/>
  </si>
  <si>
    <t>茨城県後期高齢者医療広域連合（一般会計）</t>
    <phoneticPr fontId="2"/>
  </si>
  <si>
    <t>茨城県後期高齢者医療広域連合（後期高齢医療特別会計）</t>
    <phoneticPr fontId="2"/>
  </si>
  <si>
    <t>龍ヶ崎地方衛生組合（一般会計）</t>
    <phoneticPr fontId="2"/>
  </si>
  <si>
    <t>江戸崎地方衛生土木組合（一般会計）</t>
    <phoneticPr fontId="2"/>
  </si>
  <si>
    <t>稲敷地方広域市町村圏事務組合（一般会計）</t>
    <phoneticPr fontId="2"/>
  </si>
  <si>
    <t>稲敷地方広域市町村圏事務組合（水防事業特別会計）</t>
    <phoneticPr fontId="2"/>
  </si>
  <si>
    <t>-</t>
    <phoneticPr fontId="2"/>
  </si>
  <si>
    <t>稲敷市農業公社</t>
    <phoneticPr fontId="2"/>
  </si>
  <si>
    <t>-</t>
    <phoneticPr fontId="11"/>
  </si>
  <si>
    <t>-</t>
    <phoneticPr fontId="11"/>
  </si>
  <si>
    <t>-</t>
    <phoneticPr fontId="2"/>
  </si>
  <si>
    <t>公共公用施設等整備基金</t>
    <rPh sb="0" eb="2">
      <t>コウキョウ</t>
    </rPh>
    <rPh sb="2" eb="4">
      <t>コウヨウ</t>
    </rPh>
    <rPh sb="4" eb="7">
      <t>シセツナド</t>
    </rPh>
    <rPh sb="7" eb="9">
      <t>セイビ</t>
    </rPh>
    <rPh sb="9" eb="11">
      <t>キキン</t>
    </rPh>
    <phoneticPr fontId="11"/>
  </si>
  <si>
    <t>新庁舎建設基金</t>
    <rPh sb="0" eb="3">
      <t>シンチョウシャ</t>
    </rPh>
    <rPh sb="3" eb="5">
      <t>ケンセツ</t>
    </rPh>
    <rPh sb="5" eb="7">
      <t>キキン</t>
    </rPh>
    <phoneticPr fontId="11"/>
  </si>
  <si>
    <t>合併振興基金</t>
    <rPh sb="0" eb="2">
      <t>ガッペイ</t>
    </rPh>
    <rPh sb="2" eb="4">
      <t>シンコウ</t>
    </rPh>
    <rPh sb="4" eb="6">
      <t>キキン</t>
    </rPh>
    <phoneticPr fontId="11"/>
  </si>
  <si>
    <t>下水道事業基金</t>
    <rPh sb="0" eb="3">
      <t>ゲスイドウ</t>
    </rPh>
    <rPh sb="3" eb="5">
      <t>ジギョウ</t>
    </rPh>
    <rPh sb="5" eb="7">
      <t>キキン</t>
    </rPh>
    <phoneticPr fontId="11"/>
  </si>
  <si>
    <t>地域福祉基金</t>
    <rPh sb="0" eb="2">
      <t>チイキ</t>
    </rPh>
    <rPh sb="2" eb="4">
      <t>フクシ</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</si>
  <si>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</si>
  <si>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</si>
  <si>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</si>
  <si>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</si>
  <si>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</si>
  <si>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</si>
  <si>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</si>
  <si>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</si>
  <si>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</si>
  <si>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</si>
  <si>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</si>
  <si>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</si>
  <si>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</si>
  <si>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</si>
  <si>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</si>
  <si>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</si>
  <si>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</si>
  <si>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　将来負担比率は類似団体平均より大幅に低い水準となり平成28年度より大きく減少している。公営企業債等繰入見込額が減少したこと及び基金も増加したことが要因として考えられる。有形固定資産減価償却率は類似団体平均や平成28年度とほぼ同等の数値となった。これは新庁舎建設事業や学校建設事業等の新たな公共施設の取得により有形固定資産減価償却費率の低い資産も少なくないが，平成17年に４町村による合併にて当市は誕生したため老朽化した類似施設も多いことが要因と考えられる。今後は，公共施設等総合管理計画及び学校施設長寿命化計画において示されている指針に基づき，公共施設の規模の適正化を図り，将来負担比率と有形固定資産減価償却率のバランスの改善に努めていく。</t>
    <rPh sb="101" eb="103">
      <t>ヘイキン</t>
    </rPh>
    <rPh sb="104" eb="106">
      <t>ヘイセイ</t>
    </rPh>
    <rPh sb="108" eb="110">
      <t>ネンド</t>
    </rPh>
    <rPh sb="113" eb="115">
      <t>ドウトウ</t>
    </rPh>
    <rPh sb="116" eb="118">
      <t>スウチ</t>
    </rPh>
    <rPh sb="220" eb="222">
      <t>ヨウイン</t>
    </rPh>
    <rPh sb="223" eb="224">
      <t>カンガ</t>
    </rPh>
    <phoneticPr fontId="5"/>
  </si>
  <si>
    <t>　将来負担比率は類似団体平均より大幅に低い水準となり平成28年度より大きく低下している。公営企業債等繰入見込額が減少したこと及び基金も増加したことが要因として考えられる。実質公債費比率は平成28年度から上昇しているが，類似団体平均よりやや低い水準となり，将来負担額の減少に伴い，今後は減少する見込みである。今後も，老朽化した施設の更新等により将来負担額の増加や基金の取崩しが予想されることから，両比率が急激に上昇しないよう，計画的な借入を行っていく。</t>
    <rPh sb="37" eb="39">
      <t>テイカ</t>
    </rPh>
    <rPh sb="101" eb="103">
      <t>ジョウショウ</t>
    </rPh>
    <rPh sb="127" eb="129">
      <t>ショウライ</t>
    </rPh>
    <rPh sb="129" eb="132">
      <t>フタンガク</t>
    </rPh>
    <rPh sb="133" eb="135">
      <t>ゲンショウ</t>
    </rPh>
    <rPh sb="136" eb="137">
      <t>トモナ</t>
    </rPh>
    <rPh sb="139" eb="141">
      <t>コンゴ</t>
    </rPh>
    <rPh sb="142" eb="144">
      <t>ゲンショウ</t>
    </rPh>
    <rPh sb="146" eb="148">
      <t>ミコ</t>
    </rPh>
    <rPh sb="153" eb="155">
      <t>コンゴ</t>
    </rPh>
    <rPh sb="157" eb="160">
      <t>ロウキュウカ</t>
    </rPh>
    <rPh sb="162" eb="164">
      <t>シセツ</t>
    </rPh>
    <rPh sb="165" eb="167">
      <t>コウシン</t>
    </rPh>
    <rPh sb="167" eb="168">
      <t>トウ</t>
    </rPh>
    <rPh sb="171" eb="173">
      <t>ショウライ</t>
    </rPh>
    <rPh sb="173" eb="176">
      <t>フタンガク</t>
    </rPh>
    <rPh sb="177" eb="179">
      <t>ゾウカ</t>
    </rPh>
    <rPh sb="180" eb="182">
      <t>キキン</t>
    </rPh>
    <rPh sb="183" eb="185">
      <t>トリクズ</t>
    </rPh>
    <rPh sb="187" eb="189">
      <t>ヨソウ</t>
    </rPh>
    <rPh sb="197" eb="198">
      <t>リョウ</t>
    </rPh>
    <rPh sb="198" eb="200">
      <t>ヒリツ</t>
    </rPh>
    <rPh sb="201" eb="203">
      <t>キュウゲキ</t>
    </rPh>
    <rPh sb="204" eb="206">
      <t>ジョウショウ</t>
    </rPh>
    <rPh sb="212" eb="215">
      <t>ケイカクテキ</t>
    </rPh>
    <rPh sb="216" eb="218">
      <t>カリイレ</t>
    </rPh>
    <rPh sb="219" eb="22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</si>
</sst>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D77D-4016-B9E6-386100C2B1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52767</c:v>
                </c:pt>
                <c:pt idx="1">
                  <c:v>93225</c:v>
                </c:pt>
                <c:pt idx="2">
                  <c:v>136860</c:v>
                </c:pt>
                <c:pt idx="3">
                  <c:v>68155</c:v>
                </c:pt>
                <c:pt idx="4">
                  <c:v>60603</c:v>
                </c:pt>
              </c:numCache>
            </c:numRef>
          </c:val>
          <c:smooth val="0"/>
          <c:extLst>
            <c:ext xmlns:c16="http://schemas.microsoft.com/office/drawing/2014/chart" uri="{C3380CC4-5D6E-409C-BE32-E72D297353CC}">
              <c16:uniqueId val="{00000001-D77D-4016-B9E6-386100C2B101}"/>
            </c:ext>
          </c:extLst>
        </c:ser>
        <c:dLbls>
          <c:showLegendKey val="0"/>
          <c:showVal val="0"/>
          <c:showCatName val="0"/>
          <c:showSerName val="0"/>
          <c:showPercent val="0"/>
          <c:showBubbleSize val="0"/>
        </c:dLbls>
        <c:marker val="1"/>
        <c:smooth val="0"/>
        <c:axId val="93886720"/>
        <c:axId val="84029824"/>
      </c:lineChart>
      <c:catAx>
        <c:axId val="9388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29824"/>
        <c:crosses val="autoZero"/>
        <c:auto val="1"/>
        <c:lblAlgn val="ctr"/>
        <c:lblOffset val="100"/>
        <c:tickLblSkip val="1"/>
        <c:tickMarkSkip val="1"/>
        <c:noMultiLvlLbl val="0"/>
      </c:catAx>
      <c:valAx>
        <c:axId val="84029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8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6.13</c:v>
                </c:pt>
                <c:pt idx="2">
                  <c:v>7.11</c:v>
                </c:pt>
                <c:pt idx="3">
                  <c:v>4.75</c:v>
                </c:pt>
                <c:pt idx="4">
                  <c:v>5.34</c:v>
                </c:pt>
              </c:numCache>
            </c:numRef>
          </c:val>
          <c:extLst>
            <c:ext xmlns:c16="http://schemas.microsoft.com/office/drawing/2014/chart" uri="{C3380CC4-5D6E-409C-BE32-E72D297353CC}">
              <c16:uniqueId val="{00000000-0F47-4097-8939-606B711972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23.31</c:v>
                </c:pt>
                <c:pt idx="1">
                  <c:v>25.89</c:v>
                </c:pt>
                <c:pt idx="2">
                  <c:v>28.77</c:v>
                </c:pt>
                <c:pt idx="3">
                  <c:v>29.29</c:v>
                </c:pt>
                <c:pt idx="4">
                  <c:v>28.81</c:v>
                </c:pt>
              </c:numCache>
            </c:numRef>
          </c:val>
          <c:extLst>
            <c:ext xmlns:c16="http://schemas.microsoft.com/office/drawing/2014/chart" uri="{C3380CC4-5D6E-409C-BE32-E72D297353CC}">
              <c16:uniqueId val="{00000001-0F47-4097-8939-606B7119729D}"/>
            </c:ext>
          </c:extLst>
        </c:ser>
        <c:dLbls>
          <c:showLegendKey val="0"/>
          <c:showVal val="0"/>
          <c:showCatName val="0"/>
          <c:showSerName val="0"/>
          <c:showPercent val="0"/>
          <c:showBubbleSize val="0"/>
        </c:dLbls>
        <c:gapWidth val="250"/>
        <c:overlap val="100"/>
        <c:axId val="126291328"/>
        <c:axId val="12629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-1.71</c:v>
                </c:pt>
                <c:pt idx="1">
                  <c:v>2.5099999999999998</c:v>
                </c:pt>
                <c:pt idx="2">
                  <c:v>3.77</c:v>
                </c:pt>
                <c:pt idx="3">
                  <c:v>-2.44</c:v>
                </c:pt>
                <c:pt idx="4">
                  <c:v>-0.01</c:v>
                </c:pt>
              </c:numCache>
            </c:numRef>
          </c:val>
          <c:smooth val="0"/>
          <c:extLst>
            <c:ext xmlns:c16="http://schemas.microsoft.com/office/drawing/2014/chart" uri="{C3380CC4-5D6E-409C-BE32-E72D297353CC}">
              <c16:uniqueId val="{00000002-0F47-4097-8939-606B7119729D}"/>
            </c:ext>
          </c:extLst>
        </c:ser>
        <c:dLbls>
          <c:showLegendKey val="0"/>
          <c:showVal val="0"/>
          <c:showCatName val="0"/>
          <c:showSerName val="0"/>
          <c:showPercent val="0"/>
          <c:showBubbleSize val="0"/>
        </c:dLbls>
        <c:marker val="1"/>
        <c:smooth val="0"/>
        <c:axId val="126291328"/>
        <c:axId val="126293504"/>
      </c:lineChart>
      <c:catAx>
        <c:axId val="1262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93504"/>
        <c:crosses val="autoZero"/>
        <c:auto val="1"/>
        <c:lblAlgn val="ctr"/>
        <c:lblOffset val="100"/>
        <c:tickLblSkip val="1"/>
        <c:tickMarkSkip val="1"/>
        <c:noMultiLvlLbl val="0"/>
      </c:catAx>
      <c:valAx>
        <c:axId val="12629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0.02</c:v>
                </c:pt>
                <c:pt idx="8">
                  <c:v>#N/A</c:v>
                </c:pt>
                <c:pt idx="9">
                  <c:v>0.03</c:v>
                </c:pt>
              </c:numCache>
            </c:numRef>
          </c:val>
          <c:extLst>
            <c:ext xmlns:c16="http://schemas.microsoft.com/office/drawing/2014/chart" uri="{C3380CC4-5D6E-409C-BE32-E72D297353CC}">
              <c16:uniqueId val="{00000000-A430-4E41-9EBC-23182A545B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30-4E41-9EBC-23182A545BE9}"/>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0.08</c:v>
                </c:pt>
                <c:pt idx="4">
                  <c:v>#N/A</c:v>
                </c:pt>
                <c:pt idx="5">
                  <c:v>0.08</c:v>
                </c:pt>
                <c:pt idx="6">
                  <c:v>#N/A</c:v>
                </c:pt>
                <c:pt idx="7">
                  <c:v>0.09</c:v>
                </c:pt>
                <c:pt idx="8">
                  <c:v>#N/A</c:v>
                </c:pt>
                <c:pt idx="9">
                  <c:v>0.06</c:v>
                </c:pt>
              </c:numCache>
            </c:numRef>
          </c:val>
          <c:extLst>
            <c:ext xmlns:c16="http://schemas.microsoft.com/office/drawing/2014/chart" uri="{C3380CC4-5D6E-409C-BE32-E72D297353CC}">
              <c16:uniqueId val="{00000002-A430-4E41-9EBC-23182A545BE9}"/>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0.09</c:v>
                </c:pt>
                <c:pt idx="4">
                  <c:v>#N/A</c:v>
                </c:pt>
                <c:pt idx="5">
                  <c:v>0.12</c:v>
                </c:pt>
                <c:pt idx="6">
                  <c:v>#N/A</c:v>
                </c:pt>
                <c:pt idx="7">
                  <c:v>0.13</c:v>
                </c:pt>
                <c:pt idx="8">
                  <c:v>#N/A</c:v>
                </c:pt>
                <c:pt idx="9">
                  <c:v>0.12</c:v>
                </c:pt>
              </c:numCache>
            </c:numRef>
          </c:val>
          <c:extLst>
            <c:ext xmlns:c16="http://schemas.microsoft.com/office/drawing/2014/chart" uri="{C3380CC4-5D6E-409C-BE32-E72D297353CC}">
              <c16:uniqueId val="{00000003-A430-4E41-9EBC-23182A545BE9}"/>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0.48</c:v>
                </c:pt>
                <c:pt idx="4">
                  <c:v>#N/A</c:v>
                </c:pt>
                <c:pt idx="5">
                  <c:v>0.52</c:v>
                </c:pt>
                <c:pt idx="6">
                  <c:v>#N/A</c:v>
                </c:pt>
                <c:pt idx="7">
                  <c:v>0.32</c:v>
                </c:pt>
                <c:pt idx="8">
                  <c:v>#N/A</c:v>
                </c:pt>
                <c:pt idx="9">
                  <c:v>0.27</c:v>
                </c:pt>
              </c:numCache>
            </c:numRef>
          </c:val>
          <c:extLst>
            <c:ext xmlns:c16="http://schemas.microsoft.com/office/drawing/2014/chart" uri="{C3380CC4-5D6E-409C-BE32-E72D297353CC}">
              <c16:uniqueId val="{00000004-A430-4E41-9EBC-23182A545BE9}"/>
            </c:ext>
          </c:extLst>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0.89</c:v>
                </c:pt>
                <c:pt idx="4">
                  <c:v>#N/A</c:v>
                </c:pt>
                <c:pt idx="5">
                  <c:v>0.93</c:v>
                </c:pt>
                <c:pt idx="6">
                  <c:v>#N/A</c:v>
                </c:pt>
                <c:pt idx="7">
                  <c:v>0.99</c:v>
                </c:pt>
                <c:pt idx="8">
                  <c:v>#N/A</c:v>
                </c:pt>
                <c:pt idx="9">
                  <c:v>1.03</c:v>
                </c:pt>
              </c:numCache>
            </c:numRef>
          </c:val>
          <c:extLst>
            <c:ext xmlns:c16="http://schemas.microsoft.com/office/drawing/2014/chart" uri="{C3380CC4-5D6E-409C-BE32-E72D297353CC}">
              <c16:uniqueId val="{00000005-A430-4E41-9EBC-23182A545BE9}"/>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1.08</c:v>
                </c:pt>
                <c:pt idx="4">
                  <c:v>#N/A</c:v>
                </c:pt>
                <c:pt idx="5">
                  <c:v>1.71</c:v>
                </c:pt>
                <c:pt idx="6">
                  <c:v>#N/A</c:v>
                </c:pt>
                <c:pt idx="7">
                  <c:v>1.72</c:v>
                </c:pt>
                <c:pt idx="8">
                  <c:v>#N/A</c:v>
                </c:pt>
                <c:pt idx="9">
                  <c:v>1.08</c:v>
                </c:pt>
              </c:numCache>
            </c:numRef>
          </c:val>
          <c:extLst>
            <c:ext xmlns:c16="http://schemas.microsoft.com/office/drawing/2014/chart" uri="{C3380CC4-5D6E-409C-BE32-E72D297353CC}">
              <c16:uniqueId val="{00000006-A430-4E41-9EBC-23182A545BE9}"/>
            </c:ext>
          </c:extLst>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3.82</c:v>
                </c:pt>
                <c:pt idx="2">
                  <c:v>#N/A</c:v>
                </c:pt>
                <c:pt idx="3">
                  <c:v>3.32</c:v>
                </c:pt>
                <c:pt idx="4">
                  <c:v>#N/A</c:v>
                </c:pt>
                <c:pt idx="5">
                  <c:v>2.83</c:v>
                </c:pt>
                <c:pt idx="6">
                  <c:v>#N/A</c:v>
                </c:pt>
                <c:pt idx="7">
                  <c:v>3.11</c:v>
                </c:pt>
                <c:pt idx="8">
                  <c:v>#N/A</c:v>
                </c:pt>
                <c:pt idx="9">
                  <c:v>2.69</c:v>
                </c:pt>
              </c:numCache>
            </c:numRef>
          </c:val>
          <c:extLst>
            <c:ext xmlns:c16="http://schemas.microsoft.com/office/drawing/2014/chart" uri="{C3380CC4-5D6E-409C-BE32-E72D297353CC}">
              <c16:uniqueId val="{00000007-A430-4E41-9EBC-23182A545B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6.08</c:v>
                </c:pt>
                <c:pt idx="2">
                  <c:v>#N/A</c:v>
                </c:pt>
                <c:pt idx="3">
                  <c:v>6.12</c:v>
                </c:pt>
                <c:pt idx="4">
                  <c:v>#N/A</c:v>
                </c:pt>
                <c:pt idx="5">
                  <c:v>7.1</c:v>
                </c:pt>
                <c:pt idx="6">
                  <c:v>#N/A</c:v>
                </c:pt>
                <c:pt idx="7">
                  <c:v>4.74</c:v>
                </c:pt>
                <c:pt idx="8">
                  <c:v>#N/A</c:v>
                </c:pt>
                <c:pt idx="9">
                  <c:v>5.33</c:v>
                </c:pt>
              </c:numCache>
            </c:numRef>
          </c:val>
          <c:extLst>
            <c:ext xmlns:c16="http://schemas.microsoft.com/office/drawing/2014/chart" uri="{C3380CC4-5D6E-409C-BE32-E72D297353CC}">
              <c16:uniqueId val="{00000008-A430-4E41-9EBC-23182A545BE9}"/>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5.88</c:v>
                </c:pt>
                <c:pt idx="2">
                  <c:v>#N/A</c:v>
                </c:pt>
                <c:pt idx="3">
                  <c:v>6.44</c:v>
                </c:pt>
                <c:pt idx="4">
                  <c:v>#N/A</c:v>
                </c:pt>
                <c:pt idx="5">
                  <c:v>6.96</c:v>
                </c:pt>
                <c:pt idx="6">
                  <c:v>#N/A</c:v>
                </c:pt>
                <c:pt idx="7">
                  <c:v>8.57</c:v>
                </c:pt>
                <c:pt idx="8">
                  <c:v>#N/A</c:v>
                </c:pt>
                <c:pt idx="9">
                  <c:v>9.3000000000000007</c:v>
                </c:pt>
              </c:numCache>
            </c:numRef>
          </c:val>
          <c:extLst>
            <c:ext xmlns:c16="http://schemas.microsoft.com/office/drawing/2014/chart" uri="{C3380CC4-5D6E-409C-BE32-E72D297353CC}">
              <c16:uniqueId val="{00000009-A430-4E41-9EBC-23182A545BE9}"/>
            </c:ext>
          </c:extLst>
        </c:ser>
        <c:dLbls>
          <c:showLegendKey val="0"/>
          <c:showVal val="0"/>
          <c:showCatName val="0"/>
          <c:showSerName val="0"/>
          <c:showPercent val="0"/>
          <c:showBubbleSize val="0"/>
        </c:dLbls>
        <c:gapWidth val="150"/>
        <c:overlap val="100"/>
        <c:axId val="126813696"/>
        <c:axId val="126815232"/>
      </c:barChart>
      <c:catAx>
        <c:axId val="1268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15232"/>
        <c:crosses val="autoZero"/>
        <c:auto val="1"/>
        <c:lblAlgn val="ctr"/>
        <c:lblOffset val="100"/>
        <c:tickLblSkip val="1"/>
        <c:tickMarkSkip val="1"/>
        <c:noMultiLvlLbl val="0"/>
      </c:catAx>
      <c:valAx>
        <c:axId val="12681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1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1811</c:v>
                </c:pt>
                <c:pt idx="5">
                  <c:v>1912</c:v>
                </c:pt>
                <c:pt idx="8">
                  <c:v>1939</c:v>
                </c:pt>
                <c:pt idx="11">
                  <c:v>2070</c:v>
                </c:pt>
                <c:pt idx="14">
                  <c:v>2232</c:v>
                </c:pt>
              </c:numCache>
            </c:numRef>
          </c:val>
          <c:extLst>
            <c:ext xmlns:c16="http://schemas.microsoft.com/office/drawing/2014/chart" uri="{C3380CC4-5D6E-409C-BE32-E72D297353CC}">
              <c16:uniqueId val="{00000000-39AC-4881-9561-474FB2AD6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AC-4881-9561-474FB2AD6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88</c:v>
                </c:pt>
                <c:pt idx="3">
                  <c:v>74</c:v>
                </c:pt>
                <c:pt idx="6">
                  <c:v>53</c:v>
                </c:pt>
                <c:pt idx="9">
                  <c:v>36</c:v>
                </c:pt>
                <c:pt idx="12">
                  <c:v>20</c:v>
                </c:pt>
              </c:numCache>
            </c:numRef>
          </c:val>
          <c:extLst>
            <c:ext xmlns:c16="http://schemas.microsoft.com/office/drawing/2014/chart" uri="{C3380CC4-5D6E-409C-BE32-E72D297353CC}">
              <c16:uniqueId val="{00000002-39AC-4881-9561-474FB2AD6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144</c:v>
                </c:pt>
                <c:pt idx="3">
                  <c:v>94</c:v>
                </c:pt>
                <c:pt idx="6">
                  <c:v>116</c:v>
                </c:pt>
                <c:pt idx="9">
                  <c:v>122</c:v>
                </c:pt>
                <c:pt idx="12">
                  <c:v>114</c:v>
                </c:pt>
              </c:numCache>
            </c:numRef>
          </c:val>
          <c:extLst>
            <c:ext xmlns:c16="http://schemas.microsoft.com/office/drawing/2014/chart" uri="{C3380CC4-5D6E-409C-BE32-E72D297353CC}">
              <c16:uniqueId val="{00000003-39AC-4881-9561-474FB2AD6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916</c:v>
                </c:pt>
                <c:pt idx="3">
                  <c:v>944</c:v>
                </c:pt>
                <c:pt idx="6">
                  <c:v>946</c:v>
                </c:pt>
                <c:pt idx="9">
                  <c:v>958</c:v>
                </c:pt>
                <c:pt idx="12">
                  <c:v>983</c:v>
                </c:pt>
              </c:numCache>
            </c:numRef>
          </c:val>
          <c:extLst>
            <c:ext xmlns:c16="http://schemas.microsoft.com/office/drawing/2014/chart" uri="{C3380CC4-5D6E-409C-BE32-E72D297353CC}">
              <c16:uniqueId val="{00000004-39AC-4881-9561-474FB2AD6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AC-4881-9561-474FB2AD6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AC-4881-9561-474FB2AD6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1411</c:v>
                </c:pt>
                <c:pt idx="3">
                  <c:v>1521</c:v>
                </c:pt>
                <c:pt idx="6">
                  <c:v>1614</c:v>
                </c:pt>
                <c:pt idx="9">
                  <c:v>1793</c:v>
                </c:pt>
                <c:pt idx="12">
                  <c:v>2005</c:v>
                </c:pt>
              </c:numCache>
            </c:numRef>
          </c:val>
          <c:extLst>
            <c:ext xmlns:c16="http://schemas.microsoft.com/office/drawing/2014/chart" uri="{C3380CC4-5D6E-409C-BE32-E72D297353CC}">
              <c16:uniqueId val="{00000007-39AC-4881-9561-474FB2AD6FDB}"/>
            </c:ext>
          </c:extLst>
        </c:ser>
        <c:dLbls>
          <c:showLegendKey val="0"/>
          <c:showVal val="0"/>
          <c:showCatName val="0"/>
          <c:showSerName val="0"/>
          <c:showPercent val="0"/>
          <c:showBubbleSize val="0"/>
        </c:dLbls>
        <c:gapWidth val="100"/>
        <c:overlap val="100"/>
        <c:axId val="83862272"/>
        <c:axId val="8386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748</c:v>
                </c:pt>
                <c:pt idx="2">
                  <c:v>#N/A</c:v>
                </c:pt>
                <c:pt idx="3">
                  <c:v>#N/A</c:v>
                </c:pt>
                <c:pt idx="4">
                  <c:v>721</c:v>
                </c:pt>
                <c:pt idx="5">
                  <c:v>#N/A</c:v>
                </c:pt>
                <c:pt idx="6">
                  <c:v>#N/A</c:v>
                </c:pt>
                <c:pt idx="7">
                  <c:v>790</c:v>
                </c:pt>
                <c:pt idx="8">
                  <c:v>#N/A</c:v>
                </c:pt>
                <c:pt idx="9">
                  <c:v>#N/A</c:v>
                </c:pt>
                <c:pt idx="10">
                  <c:v>839</c:v>
                </c:pt>
                <c:pt idx="11">
                  <c:v>#N/A</c:v>
                </c:pt>
                <c:pt idx="12">
                  <c:v>#N/A</c:v>
                </c:pt>
                <c:pt idx="13">
                  <c:v>890</c:v>
                </c:pt>
                <c:pt idx="14">
                  <c:v>#N/A</c:v>
                </c:pt>
              </c:numCache>
            </c:numRef>
          </c:val>
          <c:smooth val="0"/>
          <c:extLst>
            <c:ext xmlns:c16="http://schemas.microsoft.com/office/drawing/2014/chart" uri="{C3380CC4-5D6E-409C-BE32-E72D297353CC}">
              <c16:uniqueId val="{00000008-39AC-4881-9561-474FB2AD6FDB}"/>
            </c:ext>
          </c:extLst>
        </c:ser>
        <c:dLbls>
          <c:showLegendKey val="0"/>
          <c:showVal val="0"/>
          <c:showCatName val="0"/>
          <c:showSerName val="0"/>
          <c:showPercent val="0"/>
          <c:showBubbleSize val="0"/>
        </c:dLbls>
        <c:marker val="1"/>
        <c:smooth val="0"/>
        <c:axId val="83862272"/>
        <c:axId val="83864192"/>
      </c:lineChart>
      <c:catAx>
        <c:axId val="838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64192"/>
        <c:crosses val="autoZero"/>
        <c:auto val="1"/>
        <c:lblAlgn val="ctr"/>
        <c:lblOffset val="100"/>
        <c:tickLblSkip val="1"/>
        <c:tickMarkSkip val="1"/>
        <c:noMultiLvlLbl val="0"/>
      </c:catAx>
      <c:valAx>
        <c:axId val="8386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23168</c:v>
                </c:pt>
                <c:pt idx="5">
                  <c:v>24077</c:v>
                </c:pt>
                <c:pt idx="8">
                  <c:v>26598</c:v>
                </c:pt>
                <c:pt idx="11">
                  <c:v>26911</c:v>
                </c:pt>
                <c:pt idx="14">
                  <c:v>26758</c:v>
                </c:pt>
              </c:numCache>
            </c:numRef>
          </c:val>
          <c:extLst>
            <c:ext xmlns:c16="http://schemas.microsoft.com/office/drawing/2014/chart" uri="{C3380CC4-5D6E-409C-BE32-E72D297353CC}">
              <c16:uniqueId val="{00000000-D6BF-4470-9F98-D338F0D13A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c:v>
                </c:pt>
                <c:pt idx="5">
                  <c:v>299</c:v>
                </c:pt>
                <c:pt idx="8">
                  <c:v>294</c:v>
                </c:pt>
                <c:pt idx="11">
                  <c:v>283</c:v>
                </c:pt>
                <c:pt idx="14">
                  <c:v>279</c:v>
                </c:pt>
              </c:numCache>
            </c:numRef>
          </c:val>
          <c:extLst>
            <c:ext xmlns:c16="http://schemas.microsoft.com/office/drawing/2014/chart" uri="{C3380CC4-5D6E-409C-BE32-E72D297353CC}">
              <c16:uniqueId val="{00000001-D6BF-4470-9F98-D338F0D13A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13309</c:v>
                </c:pt>
                <c:pt idx="5">
                  <c:v>13577</c:v>
                </c:pt>
                <c:pt idx="8">
                  <c:v>14104</c:v>
                </c:pt>
                <c:pt idx="11">
                  <c:v>14464</c:v>
                </c:pt>
                <c:pt idx="14">
                  <c:v>14812</c:v>
                </c:pt>
              </c:numCache>
            </c:numRef>
          </c:val>
          <c:extLst>
            <c:ext xmlns:c16="http://schemas.microsoft.com/office/drawing/2014/chart" uri="{C3380CC4-5D6E-409C-BE32-E72D297353CC}">
              <c16:uniqueId val="{00000002-D6BF-4470-9F98-D338F0D13A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BF-4470-9F98-D338F0D13A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BF-4470-9F98-D338F0D13A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c:v>
                </c:pt>
                <c:pt idx="6">
                  <c:v>3</c:v>
                </c:pt>
                <c:pt idx="9">
                  <c:v>3</c:v>
                </c:pt>
                <c:pt idx="12">
                  <c:v>0</c:v>
                </c:pt>
              </c:numCache>
            </c:numRef>
          </c:val>
          <c:extLst>
            <c:ext xmlns:c16="http://schemas.microsoft.com/office/drawing/2014/chart" uri="{C3380CC4-5D6E-409C-BE32-E72D297353CC}">
              <c16:uniqueId val="{00000005-D6BF-4470-9F98-D338F0D13A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4053</c:v>
                </c:pt>
                <c:pt idx="3">
                  <c:v>4009</c:v>
                </c:pt>
                <c:pt idx="6">
                  <c:v>3971</c:v>
                </c:pt>
                <c:pt idx="9">
                  <c:v>3897</c:v>
                </c:pt>
                <c:pt idx="12">
                  <c:v>3828</c:v>
                </c:pt>
              </c:numCache>
            </c:numRef>
          </c:val>
          <c:extLst>
            <c:ext xmlns:c16="http://schemas.microsoft.com/office/drawing/2014/chart" uri="{C3380CC4-5D6E-409C-BE32-E72D297353CC}">
              <c16:uniqueId val="{00000006-D6BF-4470-9F98-D338F0D13A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707</c:v>
                </c:pt>
                <c:pt idx="3">
                  <c:v>756</c:v>
                </c:pt>
                <c:pt idx="6">
                  <c:v>750</c:v>
                </c:pt>
                <c:pt idx="9">
                  <c:v>734</c:v>
                </c:pt>
                <c:pt idx="12">
                  <c:v>634</c:v>
                </c:pt>
              </c:numCache>
            </c:numRef>
          </c:val>
          <c:extLst>
            <c:ext xmlns:c16="http://schemas.microsoft.com/office/drawing/2014/chart" uri="{C3380CC4-5D6E-409C-BE32-E72D297353CC}">
              <c16:uniqueId val="{00000007-D6BF-4470-9F98-D338F0D13A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14756</c:v>
                </c:pt>
                <c:pt idx="3">
                  <c:v>15244</c:v>
                </c:pt>
                <c:pt idx="6">
                  <c:v>14342</c:v>
                </c:pt>
                <c:pt idx="9">
                  <c:v>13983</c:v>
                </c:pt>
                <c:pt idx="12">
                  <c:v>13578</c:v>
                </c:pt>
              </c:numCache>
            </c:numRef>
          </c:val>
          <c:extLst>
            <c:ext xmlns:c16="http://schemas.microsoft.com/office/drawing/2014/chart" uri="{C3380CC4-5D6E-409C-BE32-E72D297353CC}">
              <c16:uniqueId val="{00000008-D6BF-4470-9F98-D338F0D13A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182</c:v>
                </c:pt>
                <c:pt idx="3">
                  <c:v>113</c:v>
                </c:pt>
                <c:pt idx="6">
                  <c:v>62</c:v>
                </c:pt>
                <c:pt idx="9">
                  <c:v>26</c:v>
                </c:pt>
                <c:pt idx="12">
                  <c:v>8</c:v>
                </c:pt>
              </c:numCache>
            </c:numRef>
          </c:val>
          <c:extLst>
            <c:ext xmlns:c16="http://schemas.microsoft.com/office/drawing/2014/chart" uri="{C3380CC4-5D6E-409C-BE32-E72D297353CC}">
              <c16:uniqueId val="{00000009-D6BF-4470-9F98-D338F0D13A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18669</c:v>
                </c:pt>
                <c:pt idx="3">
                  <c:v>20460</c:v>
                </c:pt>
                <c:pt idx="6">
                  <c:v>24348</c:v>
                </c:pt>
                <c:pt idx="9">
                  <c:v>25126</c:v>
                </c:pt>
                <c:pt idx="12">
                  <c:v>25257</c:v>
                </c:pt>
              </c:numCache>
            </c:numRef>
          </c:val>
          <c:extLst>
            <c:ext xmlns:c16="http://schemas.microsoft.com/office/drawing/2014/chart" uri="{C3380CC4-5D6E-409C-BE32-E72D297353CC}">
              <c16:uniqueId val="{0000000A-D6BF-4470-9F98-D338F0D13A02}"/>
            </c:ext>
          </c:extLst>
        </c:ser>
        <c:dLbls>
          <c:showLegendKey val="0"/>
          <c:showVal val="0"/>
          <c:showCatName val="0"/>
          <c:showSerName val="0"/>
          <c:showPercent val="0"/>
          <c:showBubbleSize val="0"/>
        </c:dLbls>
        <c:gapWidth val="100"/>
        <c:overlap val="100"/>
        <c:axId val="127566976"/>
        <c:axId val="12756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1583</c:v>
                </c:pt>
                <c:pt idx="2">
                  <c:v>#N/A</c:v>
                </c:pt>
                <c:pt idx="3">
                  <c:v>#N/A</c:v>
                </c:pt>
                <c:pt idx="4">
                  <c:v>2632</c:v>
                </c:pt>
                <c:pt idx="5">
                  <c:v>#N/A</c:v>
                </c:pt>
                <c:pt idx="6">
                  <c:v>#N/A</c:v>
                </c:pt>
                <c:pt idx="7">
                  <c:v>2480</c:v>
                </c:pt>
                <c:pt idx="8">
                  <c:v>#N/A</c:v>
                </c:pt>
                <c:pt idx="9">
                  <c:v>#N/A</c:v>
                </c:pt>
                <c:pt idx="10">
                  <c:v>2112</c:v>
                </c:pt>
                <c:pt idx="11">
                  <c:v>#N/A</c:v>
                </c:pt>
                <c:pt idx="12">
                  <c:v>#N/A</c:v>
                </c:pt>
                <c:pt idx="13">
                  <c:v>1456</c:v>
                </c:pt>
                <c:pt idx="14">
                  <c:v>#N/A</c:v>
                </c:pt>
              </c:numCache>
            </c:numRef>
          </c:val>
          <c:smooth val="0"/>
          <c:extLst>
            <c:ext xmlns:c16="http://schemas.microsoft.com/office/drawing/2014/chart" uri="{C3380CC4-5D6E-409C-BE32-E72D297353CC}">
              <c16:uniqueId val="{0000000B-D6BF-4470-9F98-D338F0D13A02}"/>
            </c:ext>
          </c:extLst>
        </c:ser>
        <c:dLbls>
          <c:showLegendKey val="0"/>
          <c:showVal val="0"/>
          <c:showCatName val="0"/>
          <c:showSerName val="0"/>
          <c:showPercent val="0"/>
          <c:showBubbleSize val="0"/>
        </c:dLbls>
        <c:marker val="1"/>
        <c:smooth val="0"/>
        <c:axId val="127566976"/>
        <c:axId val="127568896"/>
      </c:lineChart>
      <c:catAx>
        <c:axId val="1275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568896"/>
        <c:crosses val="autoZero"/>
        <c:auto val="1"/>
        <c:lblAlgn val="ctr"/>
        <c:lblOffset val="100"/>
        <c:tickLblSkip val="1"/>
        <c:tickMarkSkip val="1"/>
        <c:noMultiLvlLbl val="0"/>
      </c:catAx>
      <c:valAx>
        <c:axId val="12756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3829</c:v>
                </c:pt>
                <c:pt idx="1">
                  <c:v>3834</c:v>
                </c:pt>
                <c:pt idx="2">
                  <c:v>3759</c:v>
                </c:pt>
              </c:numCache>
            </c:numRef>
          </c:val>
          <c:extLst>
            <c:ext xmlns:c16="http://schemas.microsoft.com/office/drawing/2014/chart" uri="{C3380CC4-5D6E-409C-BE32-E72D297353CC}">
              <c16:uniqueId val="{00000000-A316-4B50-807A-E9A51541EF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1852</c:v>
                </c:pt>
                <c:pt idx="1">
                  <c:v>1858</c:v>
                </c:pt>
                <c:pt idx="2">
                  <c:v>1865</c:v>
                </c:pt>
              </c:numCache>
            </c:numRef>
          </c:val>
          <c:extLst>
            <c:ext xmlns:c16="http://schemas.microsoft.com/office/drawing/2014/chart" uri="{C3380CC4-5D6E-409C-BE32-E72D297353CC}">
              <c16:uniqueId val="{00000001-A316-4B50-807A-E9A51541EF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7960</c:v>
                </c:pt>
                <c:pt idx="1">
                  <c:v>8267</c:v>
                </c:pt>
                <c:pt idx="2">
                  <c:v>8572</c:v>
                </c:pt>
              </c:numCache>
            </c:numRef>
          </c:val>
          <c:extLst>
            <c:ext xmlns:c16="http://schemas.microsoft.com/office/drawing/2014/chart" uri="{C3380CC4-5D6E-409C-BE32-E72D297353CC}">
              <c16:uniqueId val="{00000002-A316-4B50-807A-E9A51541EF1F}"/>
            </c:ext>
          </c:extLst>
        </c:ser>
        <c:dLbls>
          <c:showLegendKey val="0"/>
          <c:showVal val="0"/>
          <c:showCatName val="0"/>
          <c:showSerName val="0"/>
          <c:showPercent val="0"/>
          <c:showBubbleSize val="0"/>
        </c:dLbls>
        <c:gapWidth val="120"/>
        <c:overlap val="100"/>
        <c:axId val="127371904"/>
        <c:axId val="127377792"/>
      </c:barChart>
      <c:catAx>
        <c:axId val="1273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377792"/>
        <c:crosses val="autoZero"/>
        <c:auto val="1"/>
        <c:lblAlgn val="ctr"/>
        <c:lblOffset val="100"/>
        <c:tickLblSkip val="1"/>
        <c:tickMarkSkip val="1"/>
        <c:noMultiLvlLbl val="0"/>
      </c:catAx>
      <c:valAx>
        <c:axId val="12737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3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{E642BEAB-7CCB-4A0F-BB39-0372FEB866B4}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B3-49DE-8F4E-FD4021E679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{F5903C78-BA31-4601-8E63-C56DD3EF1624}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B3-49DE-8F4E-FD4021E679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{2D5E09A4-A639-4AE7-89B9-60DF543779FF}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B3-49DE-8F4E-FD4021E679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{386ADDCA-296D-414A-B479-E0F078DB6285}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B3-49DE-8F4E-FD4021E679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{C43F60F3-F95B-4279-B687-5FF1D47C7F94}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B3-49DE-8F4E-FD4021E679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{CFFE3879-DDE7-4F86-9F41-73C8AE669673}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B3-49DE-8F4E-FD4021E679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{6B441825-95EB-4819-BF0D-D575C82B6FBD}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B3-49DE-8F4E-FD4021E6793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{09E107FE-7DD4-4ECF-B32D-4D0EC6E21F06}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B3-49DE-8F4E-FD4021E6793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{AAF10420-EEE3-444A-A707-F85D10734B3D}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B3-49DE-8F4E-FD4021E679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c:v>
                </c:pt>
                <c:pt idx="32">
                  <c:v>51.4</c:v>
                </c:pt>
              </c:numCache>
            </c:numRef>
          </c:xVal>
          <c:yVal>
            <c:numRef>
              <c:f>公会計指標分析・財政指標組合せ分析表!$BP$51:$DC$51</c:f>
              <c:numCache>
                <c:formatCode>#,##0.0;"▲ "#,##0.0</c:formatCode>
                <c:ptCount val="40"/>
                <c:pt idx="24">
                  <c:v>19</c:v>
                </c:pt>
                <c:pt idx="32">
                  <c:v>13.3</c:v>
                </c:pt>
              </c:numCache>
            </c:numRef>
          </c:yVal>
          <c:smooth val="0"/>
          <c:extLst>
            <c:ext xmlns:c16="http://schemas.microsoft.com/office/drawing/2014/chart" uri="{C3380CC4-5D6E-409C-BE32-E72D297353CC}">
              <c16:uniqueId val="{00000009-12B3-49DE-8F4E-FD4021E679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{F8E5581E-526C-4DD4-AF6E-7D0656434F9F}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B3-49DE-8F4E-FD4021E679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{4E0D995B-75FA-4E91-852F-748CB77FC7A6}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B3-49DE-8F4E-FD4021E679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{89E17EF2-E6DD-408E-B91B-8F75DA466901}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B3-49DE-8F4E-FD4021E679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{372A8071-BDA6-426A-AB6B-B0A00B42674C}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B3-49DE-8F4E-FD4021E679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{7171C16D-BC55-4D7B-9E41-50F4347955D6}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B3-49DE-8F4E-FD4021E679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{86F3B290-2726-4BEB-A958-CCAAA845834B}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B3-49DE-8F4E-FD4021E679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{9BCED91A-2B04-421C-992C-36144586A232}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B3-49DE-8F4E-FD4021E6793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{B3B53ACE-B988-4FD4-9FC7-1059FFAB10A0}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B3-49DE-8F4E-FD4021E6793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{F3A9FEAA-57A8-4869-99DC-E2DF115126E7}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B3-49DE-8F4E-FD4021E679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c:ext xmlns:c16="http://schemas.microsoft.com/office/drawing/2014/chart" uri="{C3380CC4-5D6E-409C-BE32-E72D297353CC}">
              <c16:uniqueId val="{00000013-12B3-49DE-8F4E-FD4021E67933}"/>
            </c:ext>
          </c:extLst>
        </c:ser>
        <c:dLbls>
          <c:showLegendKey val="0"/>
          <c:showVal val="1"/>
          <c:showCatName val="0"/>
          <c:showSerName val="0"/>
          <c:showPercent val="0"/>
          <c:showBubbleSize val="0"/>
        </c:dLbls>
        <c:axId val="127471616"/>
        <c:axId val="127473536"/>
      </c:scatterChart>
      <c:valAx>
        <c:axId val="127471616"/>
        <c:scaling>
          <c:orientation val="minMax"/>
          <c:max val="53.9"/>
          <c:min val="4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73536"/>
        <c:crosses val="autoZero"/>
        <c:crossBetween val="midCat"/>
      </c:valAx>
      <c:valAx>
        <c:axId val="127473536"/>
        <c:scaling>
          <c:orientation val="minMax"/>
          <c:max val="21.400000000000002"/>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47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41983706889423E-2"/>
                  <c:y val="-7.983898974386741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{40846A21-EBF9-4DEB-AB67-95EE3230FB4E}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E02-4EDE-A6B4-FF12B3F3BE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{065053E5-7ACB-45BB-9870-51DDF915DE2E}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02-4EDE-A6B4-FF12B3F3BE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{6954166D-54EC-4853-83CE-37A15659AE5C}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02-4EDE-A6B4-FF12B3F3BE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{766A190E-AB5E-433C-99B3-F17CE278CC39}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02-4EDE-A6B4-FF12B3F3BE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{3528E170-2D9D-42C8-AEA4-D4A5F810AA70}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02-4EDE-A6B4-FF12B3F3BE8C}"/>
                </c:ext>
              </c:extLst>
            </c:dLbl>
            <c:dLbl>
              <c:idx val="8"/>
              <c:layout>
                <c:manualLayout>
                  <c:x val="-2.554191191336071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{4F281B9F-3491-4AC3-9291-1636986E807D}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E02-4EDE-A6B4-FF12B3F3BE8C}"/>
                </c:ext>
              </c:extLst>
            </c:dLbl>
            <c:dLbl>
              <c:idx val="16"/>
              <c:layout>
                <c:manualLayout>
                  <c:x val="-3.785407132486055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{C7AAC6BD-3820-4987-B10A-2A4AE324F042}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E02-4EDE-A6B4-FF12B3F3BE8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{724BDC71-1B1A-439F-A1FA-72D57043030F}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E02-4EDE-A6B4-FF12B3F3BE8C}"/>
                </c:ext>
              </c:extLst>
            </c:dLbl>
            <c:dLbl>
              <c:idx val="32"/>
              <c:layout>
                <c:manualLayout>
                  <c:x val="-3.7853999531331811E-2"/>
                  <c:y val="-4.499430443172072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{EB3D1CAA-6C61-416E-A027-3E8AF89EDB27}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E02-4EDE-A6B4-FF12B3F3BE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6.6</c:v>
                </c:pt>
                <c:pt idx="16">
                  <c:v>6.5</c:v>
                </c:pt>
                <c:pt idx="24">
                  <c:v>6.9</c:v>
                </c:pt>
                <c:pt idx="32">
                  <c:v>7.5</c:v>
                </c:pt>
              </c:numCache>
            </c:numRef>
          </c:xVal>
          <c:yVal>
            <c:numRef>
              <c:f>公会計指標分析・財政指標組合せ分析表!$BP$73:$DC$73</c:f>
              <c:numCache>
                <c:formatCode>#,##0.0;"▲ "#,##0.0</c:formatCode>
                <c:ptCount val="40"/>
                <c:pt idx="0">
                  <c:v>13.5</c:v>
                </c:pt>
                <c:pt idx="8">
                  <c:v>22.8</c:v>
                </c:pt>
                <c:pt idx="16">
                  <c:v>21.6</c:v>
                </c:pt>
                <c:pt idx="24">
                  <c:v>19</c:v>
                </c:pt>
                <c:pt idx="32">
                  <c:v>13.3</c:v>
                </c:pt>
              </c:numCache>
            </c:numRef>
          </c:yVal>
          <c:smooth val="0"/>
          <c:extLst>
            <c:ext xmlns:c16="http://schemas.microsoft.com/office/drawing/2014/chart" uri="{C3380CC4-5D6E-409C-BE32-E72D297353CC}">
              <c16:uniqueId val="{00000009-2E02-4EDE-A6B4-FF12B3F3BE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{0E5E86B6-A845-4612-AFD8-9F261B1AF143}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E02-4EDE-A6B4-FF12B3F3BE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{2A9E3C9E-7714-43CF-A6F9-010213948938}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02-4EDE-A6B4-FF12B3F3BE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{6E7D4024-1502-4894-8E39-3809A74B3616}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02-4EDE-A6B4-FF12B3F3BE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{1F59DACE-2805-4086-9EB4-F22E3AA5A64C}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02-4EDE-A6B4-FF12B3F3BE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{651F56DA-BBEA-4731-B03F-910F59861371}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02-4EDE-A6B4-FF12B3F3BE8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{4F483B61-9736-4672-846B-5FC245A2FD09}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E02-4EDE-A6B4-FF12B3F3BE8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{9ACB6CF9-C6E1-4E85-A3DF-DFE531FBB5F1}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E02-4EDE-A6B4-FF12B3F3BE8C}"/>
                </c:ext>
              </c:extLst>
            </c:dLbl>
            <c:dLbl>
              <c:idx val="24"/>
              <c:layout>
                <c:manualLayout>
                  <c:x val="-2.554198370688948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{F4605AD6-E0BD-446A-8E03-5B2051D048B9}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E02-4EDE-A6B4-FF12B3F3BE8C}"/>
                </c:ext>
              </c:extLst>
            </c:dLbl>
            <c:dLbl>
              <c:idx val="32"/>
              <c:layout>
                <c:manualLayout>
                  <c:x val="-3.785399953133184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{F744664F-90F8-418D-80C1-7632547EA6EF}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E02-4EDE-A6B4-FF12B3F3BE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2E02-4EDE-A6B4-FF12B3F3BE8C}"/>
            </c:ext>
          </c:extLst>
        </c:ser>
        <c:dLbls>
          <c:showLegendKey val="0"/>
          <c:showVal val="1"/>
          <c:showCatName val="0"/>
          <c:showSerName val="0"/>
          <c:showPercent val="0"/>
          <c:showBubbleSize val="0"/>
        </c:dLbls>
        <c:axId val="128286080"/>
        <c:axId val="128198144"/>
      </c:scatterChart>
      <c:valAx>
        <c:axId val="128286080"/>
        <c:scaling>
          <c:orientation val="minMax"/>
          <c:max val="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98144"/>
        <c:crosses val="autoZero"/>
        <c:crossBetween val="midCat"/>
      </c:valAx>
      <c:valAx>
        <c:axId val="128198144"/>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286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Ｈ２６年度まで減少が続いたが，Ｈ２７年度から３年連続で増加となった。要因としては算入公債費等の増加を元利償還金等が上回っているためで，特に元利償還金が２１２百万円の増加と大きくなっている。</a:t>
          </a:r>
        </a:p>
        <a:p>
          <a:r>
            <a:rPr kumimoji="1" lang="ja-JP" altLang="en-US" sz="1200">
              <a:latin typeface="ＭＳ ゴシック" pitchFamily="49" charset="-128"/>
              <a:ea typeface="ＭＳ ゴシック" pitchFamily="49" charset="-128"/>
            </a:rPr>
            <a:t>　元利償還金が増加している主な要因は，新庁舎建設に係る借入の元金償還が開始したためである。</a:t>
          </a:r>
        </a:p>
        <a:p>
          <a:r>
            <a:rPr kumimoji="1" lang="ja-JP" altLang="en-US" sz="1200">
              <a:latin typeface="ＭＳ ゴシック" pitchFamily="49" charset="-128"/>
              <a:ea typeface="ＭＳ ゴシック" pitchFamily="49" charset="-128"/>
            </a:rPr>
            <a:t>　今後も元利償還金等と算入公債費等がそれぞれ増加し，元利償還金等の増加が上回ることによって実質公債費比率が増加していくことが予想されることから，合併特例債等の交付税算入率が高い地方債の借入を中心に行うこととし，実質公債費比率が急激に上昇しないよう計画的に借り入れ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将来負担額は，一般会計等に係る地方債の現在高が，各支所・地区センター改修に係る合併特例債や臨時財政対策債の増が主な要因となり，前年から１３１百万円の増加となった。</a:t>
          </a:r>
        </a:p>
        <a:p>
          <a:r>
            <a:rPr kumimoji="1" lang="ja-JP" altLang="en-US" sz="1300">
              <a:latin typeface="ＭＳ ゴシック" pitchFamily="49" charset="-128"/>
              <a:ea typeface="ＭＳ ゴシック" pitchFamily="49" charset="-128"/>
            </a:rPr>
            <a:t>　充当可能財源等については，基準財政需要額算入見込額が合併特例債を中心とした公債費の増加及び，合併振興基金の新設等による充当可能基金の増加により前年度から３４８百万円の増加となった。</a:t>
          </a:r>
        </a:p>
        <a:p>
          <a:r>
            <a:rPr kumimoji="1" lang="ja-JP" altLang="en-US" sz="1300">
              <a:latin typeface="ＭＳ ゴシック" pitchFamily="49" charset="-128"/>
              <a:ea typeface="ＭＳ ゴシック" pitchFamily="49" charset="-128"/>
            </a:rPr>
            <a:t>　将来負担額及び，充当可能財源等がそれぞれ増加しているが，充当可能財源等の増加が２１７百万円上回っているため，将来負担比率の分子は前年度から６５６百万円の減少となった。</a:t>
          </a:r>
        </a:p>
        <a:p>
          <a:r>
            <a:rPr kumimoji="1" lang="ja-JP" altLang="en-US" sz="1300">
              <a:latin typeface="ＭＳ ゴシック" pitchFamily="49" charset="-128"/>
              <a:ea typeface="ＭＳ ゴシック" pitchFamily="49" charset="-128"/>
            </a:rPr>
            <a:t>　今後については，合併特例債や臨時財政対策債の発行が予定されているとともに，財政調整基金をはじめとする充当可能基金の取り崩しが見込まれるため将来負担比率が増加していくと予想されるが，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５００百万円，「ふるさと応援基金」に７５百万円積み立てた一方，新庁舎建設による地方債の元利償還のため，「新庁舎建設基金」から２３９百万円取り崩したこと等により，基金全体としては２３７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国際交流基金等）に積み立てていくことを予定している。中長期的には地方債の元利償還金等のため今後は取崩し額が増えていくことにより，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国際交流基金：青少年に国際交流の機会を提供し，青少年の派遣及び受入れを推進する。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ふるさと応援基金：ふるさと納税事業の財源として１２８百万円を取崩した一方で，寄附金を２０４百万円積立てたことにより増加。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新庁舎建設基金：新庁舎建設事業の償還金の財源として２４２百万円取崩したことにより減少。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合併振興基金：新たに５００百万円積立てたことにより増加。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新庁舎建設基金：Ｈ２８年度に開庁した新庁舎の元利償還のため，減少していく見込み。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国際交流基金：今後，財政調整基金を取り崩して国際交流基金に積立予定。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景気の動向による法人関係税等の変動及び普通交付税の合併算定替による特例措置の適用期限終了により一部取崩を行ったため，Ｈ２９年度においては７５百万円の減少。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財政調整基金の残高は，標準財政規模の１０％から２０％の範囲内となるように努めることとしている。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Ｈ２７年度まで決算剰余金を積立おりＨ２９年度においては運用益７百万円を積立たことによる増加。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現在特定目的金である新庁舎建設基金を庁舎建設に係る償還金に充てているため，その後，減債基金については減少していく予定。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類似団体平均とほぼ同等の数値なった。新庁舎建設事業や学校建設事業等の新たな公共施設の取得により有形固定資産減価償却費率の低い資産も少なくないが，合併４町村に老朽化した類似施設が多いことが要因と考えられる。今後は公共施設等総合管理計画及び学校施設長寿命化計画に基づき，施設の統廃合や建替えを含む施設の適正な機能の確保と，効率的な管理運営に努めていく。</a:t>
          </a: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67"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6" name="楕円 75"/>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77" name="有形固定資産減価償却率該当値テキスト"/>
        <xdr:cNvSpPr txBox="1"/>
      </xdr:nvSpPr>
      <xdr:spPr>
        <a:xfrm>
          <a:off x="48133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78" name="楕円 77"/>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117475</xdr:rowOff>
    </xdr:to>
    <xdr:cxnSp macro="">
      <xdr:nvCxnSpPr>
        <xdr:cNvPr id="79" name="直線コネクタ 78"/>
        <xdr:cNvCxnSpPr/>
      </xdr:nvCxnSpPr>
      <xdr:spPr>
        <a:xfrm flipV="1">
          <a:off x="4051300" y="600227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0"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1"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2"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債務償還可能年数</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年長い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合併算定替の影響で地方交付税などの経常収入が減少傾向にあり，経常支出も増加傾向であることが要因と考えられる。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148923</xdr:rowOff>
    </xdr:from>
    <xdr:to>
      <xdr:col>76</xdr:col>
      <xdr:colOff>73025</xdr:colOff>
      <xdr:row>31</xdr:row>
      <xdr:rowOff>79073</xdr:rowOff>
    </xdr:to>
    <xdr:sp macro="" textlink="">
      <xdr:nvSpPr>
        <xdr:cNvPr id="125" name="楕円 124"/>
        <xdr:cNvSpPr/>
      </xdr:nvSpPr>
      <xdr:spPr>
        <a:xfrm>
          <a:off x="14744700" y="6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350</xdr:rowOff>
    </xdr:from>
    <xdr:ext cx="340478" cy="259045"/>
    <xdr:sp macro="" textlink="">
      <xdr:nvSpPr>
        <xdr:cNvPr id="126" name="債務償還可能年数該当値テキスト"/>
        <xdr:cNvSpPr txBox="1"/>
      </xdr:nvSpPr>
      <xdr:spPr>
        <a:xfrm>
          <a:off x="14846300" y="59153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0" name="楕円 69"/>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1" name="【道路】&#10;有形固定資産減価償却率該当値テキスト"/>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2" name="楕円 71"/>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34290</xdr:rowOff>
    </xdr:to>
    <xdr:cxnSp macro="">
      <xdr:nvCxnSpPr>
        <xdr:cNvPr id="73" name="直線コネクタ 72"/>
        <xdr:cNvCxnSpPr/>
      </xdr:nvCxnSpPr>
      <xdr:spPr>
        <a:xfrm flipV="1">
          <a:off x="3797300" y="6518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4"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101617</xdr:rowOff>
    </xdr:from>
    <xdr:ext cx="405111" cy="259045"/>
    <xdr:sp macro="" textlink="">
      <xdr:nvSpPr>
        <xdr:cNvPr id="76" name="n_1main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162865</xdr:rowOff>
    </xdr:from>
    <xdr:to>
      <xdr:col>55</xdr:col>
      <xdr:colOff>50800</xdr:colOff>
      <xdr:row>37</xdr:row>
      <xdr:rowOff>93015</xdr:rowOff>
    </xdr:to>
    <xdr:sp macro="" textlink="">
      <xdr:nvSpPr>
        <xdr:cNvPr id="114" name="楕円 113"/>
        <xdr:cNvSpPr/>
      </xdr:nvSpPr>
      <xdr:spPr>
        <a:xfrm>
          <a:off x="10426700" y="63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14292</xdr:rowOff>
    </xdr:from>
    <xdr:ext cx="534377" cy="259045"/>
    <xdr:sp macro="" textlink="">
      <xdr:nvSpPr>
        <xdr:cNvPr id="115" name="【道路】&#10;一人当たり延長該当値テキスト"/>
        <xdr:cNvSpPr txBox="1"/>
      </xdr:nvSpPr>
      <xdr:spPr>
        <a:xfrm>
          <a:off x="10515600" y="61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7074</xdr:rowOff>
    </xdr:from>
    <xdr:to>
      <xdr:col>50</xdr:col>
      <xdr:colOff>165100</xdr:colOff>
      <xdr:row>37</xdr:row>
      <xdr:rowOff>108674</xdr:rowOff>
    </xdr:to>
    <xdr:sp macro="" textlink="">
      <xdr:nvSpPr>
        <xdr:cNvPr id="116" name="楕円 115"/>
        <xdr:cNvSpPr/>
      </xdr:nvSpPr>
      <xdr:spPr>
        <a:xfrm>
          <a:off x="95885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42215</xdr:rowOff>
    </xdr:from>
    <xdr:to>
      <xdr:col>55</xdr:col>
      <xdr:colOff>0</xdr:colOff>
      <xdr:row>37</xdr:row>
      <xdr:rowOff>57874</xdr:rowOff>
    </xdr:to>
    <xdr:cxnSp macro="">
      <xdr:nvCxnSpPr>
        <xdr:cNvPr id="117" name="直線コネクタ 116"/>
        <xdr:cNvCxnSpPr/>
      </xdr:nvCxnSpPr>
      <xdr:spPr>
        <a:xfrm flipV="1">
          <a:off x="9639300" y="6385865"/>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8"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9"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125201</xdr:rowOff>
    </xdr:from>
    <xdr:ext cx="534377" cy="259045"/>
    <xdr:sp macro="" textlink="">
      <xdr:nvSpPr>
        <xdr:cNvPr id="120" name="n_1mainValue【道路】&#10;一人当たり延長"/>
        <xdr:cNvSpPr txBox="1"/>
      </xdr:nvSpPr>
      <xdr:spPr>
        <a:xfrm>
          <a:off x="93594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48"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125222</xdr:rowOff>
    </xdr:from>
    <xdr:to>
      <xdr:col>24</xdr:col>
      <xdr:colOff>114300</xdr:colOff>
      <xdr:row>62</xdr:row>
      <xdr:rowOff>55372</xdr:rowOff>
    </xdr:to>
    <xdr:sp macro="" textlink="">
      <xdr:nvSpPr>
        <xdr:cNvPr id="157" name="楕円 156"/>
        <xdr:cNvSpPr/>
      </xdr:nvSpPr>
      <xdr:spPr>
        <a:xfrm>
          <a:off x="4584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103649</xdr:rowOff>
    </xdr:from>
    <xdr:ext cx="405111" cy="259045"/>
    <xdr:sp macro="" textlink="">
      <xdr:nvSpPr>
        <xdr:cNvPr id="158" name="【橋りょう・トンネル】&#10;有形固定資産減価償却率該当値テキスト"/>
        <xdr:cNvSpPr txBox="1"/>
      </xdr:nvSpPr>
      <xdr:spPr>
        <a:xfrm>
          <a:off x="4673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59" name="楕円 158"/>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xdr:rowOff>
    </xdr:from>
    <xdr:to>
      <xdr:col>24</xdr:col>
      <xdr:colOff>63500</xdr:colOff>
      <xdr:row>62</xdr:row>
      <xdr:rowOff>45720</xdr:rowOff>
    </xdr:to>
    <xdr:cxnSp macro="">
      <xdr:nvCxnSpPr>
        <xdr:cNvPr id="160" name="直線コネクタ 159"/>
        <xdr:cNvCxnSpPr/>
      </xdr:nvCxnSpPr>
      <xdr:spPr>
        <a:xfrm flipV="1">
          <a:off x="3797300" y="10634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2"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63"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192"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161413</xdr:rowOff>
    </xdr:from>
    <xdr:to>
      <xdr:col>55</xdr:col>
      <xdr:colOff>50800</xdr:colOff>
      <xdr:row>62</xdr:row>
      <xdr:rowOff>91563</xdr:rowOff>
    </xdr:to>
    <xdr:sp macro="" textlink="">
      <xdr:nvSpPr>
        <xdr:cNvPr id="201" name="楕円 200"/>
        <xdr:cNvSpPr/>
      </xdr:nvSpPr>
      <xdr:spPr>
        <a:xfrm>
          <a:off x="10426700" y="106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139840</xdr:rowOff>
    </xdr:from>
    <xdr:ext cx="599010" cy="259045"/>
    <xdr:sp macro="" textlink="">
      <xdr:nvSpPr>
        <xdr:cNvPr id="202" name="【橋りょう・トンネル】&#10;一人当たり有形固定資産（償却資産）額該当値テキスト"/>
        <xdr:cNvSpPr txBox="1"/>
      </xdr:nvSpPr>
      <xdr:spPr>
        <a:xfrm>
          <a:off x="10515600" y="105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169774</xdr:rowOff>
    </xdr:from>
    <xdr:to>
      <xdr:col>50</xdr:col>
      <xdr:colOff>165100</xdr:colOff>
      <xdr:row>62</xdr:row>
      <xdr:rowOff>99924</xdr:rowOff>
    </xdr:to>
    <xdr:sp macro="" textlink="">
      <xdr:nvSpPr>
        <xdr:cNvPr id="203" name="楕円 202"/>
        <xdr:cNvSpPr/>
      </xdr:nvSpPr>
      <xdr:spPr>
        <a:xfrm>
          <a:off x="9588500" y="10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40763</xdr:rowOff>
    </xdr:from>
    <xdr:to>
      <xdr:col>55</xdr:col>
      <xdr:colOff>0</xdr:colOff>
      <xdr:row>62</xdr:row>
      <xdr:rowOff>49124</xdr:rowOff>
    </xdr:to>
    <xdr:cxnSp macro="">
      <xdr:nvCxnSpPr>
        <xdr:cNvPr id="204" name="直線コネクタ 203"/>
        <xdr:cNvCxnSpPr/>
      </xdr:nvCxnSpPr>
      <xdr:spPr>
        <a:xfrm flipV="1">
          <a:off x="9639300" y="10670663"/>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6"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91051</xdr:rowOff>
    </xdr:from>
    <xdr:ext cx="599010" cy="259045"/>
    <xdr:sp macro="" textlink="">
      <xdr:nvSpPr>
        <xdr:cNvPr id="207" name="n_1mainValue【橋りょう・トンネル】&#10;一人当たり有形固定資産（償却資産）額"/>
        <xdr:cNvSpPr txBox="1"/>
      </xdr:nvSpPr>
      <xdr:spPr>
        <a:xfrm>
          <a:off x="9327095" y="1072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50" name="楕円 249"/>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51" name="【公営住宅】&#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81598</xdr:rowOff>
    </xdr:from>
    <xdr:to>
      <xdr:col>20</xdr:col>
      <xdr:colOff>38100</xdr:colOff>
      <xdr:row>82</xdr:row>
      <xdr:rowOff>11748</xdr:rowOff>
    </xdr:to>
    <xdr:sp macro="" textlink="">
      <xdr:nvSpPr>
        <xdr:cNvPr id="252" name="楕円 251"/>
        <xdr:cNvSpPr/>
      </xdr:nvSpPr>
      <xdr:spPr>
        <a:xfrm>
          <a:off x="3746500" y="13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132398</xdr:rowOff>
    </xdr:to>
    <xdr:cxnSp macro="">
      <xdr:nvCxnSpPr>
        <xdr:cNvPr id="253" name="直線コネクタ 252"/>
        <xdr:cNvCxnSpPr/>
      </xdr:nvCxnSpPr>
      <xdr:spPr>
        <a:xfrm flipV="1">
          <a:off x="3797300" y="1399413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4"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55"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28275</xdr:rowOff>
    </xdr:from>
    <xdr:ext cx="405111" cy="259045"/>
    <xdr:sp macro="" textlink="">
      <xdr:nvSpPr>
        <xdr:cNvPr id="256" name="n_1mainValue【公営住宅】&#10;有形固定資産減価償却率"/>
        <xdr:cNvSpPr txBox="1"/>
      </xdr:nvSpPr>
      <xdr:spPr>
        <a:xfrm>
          <a:off x="3582044" y="1374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287"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0" name="フローチャート: 判断 289"/>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296" name="楕円 295"/>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297" name="【公営住宅】&#10;一人当たり面積該当値テキスト"/>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91477</xdr:rowOff>
    </xdr:from>
    <xdr:to>
      <xdr:col>50</xdr:col>
      <xdr:colOff>165100</xdr:colOff>
      <xdr:row>86</xdr:row>
      <xdr:rowOff>21627</xdr:rowOff>
    </xdr:to>
    <xdr:sp macro="" textlink="">
      <xdr:nvSpPr>
        <xdr:cNvPr id="298" name="楕円 297"/>
        <xdr:cNvSpPr/>
      </xdr:nvSpPr>
      <xdr:spPr>
        <a:xfrm>
          <a:off x="9588500" y="14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142277</xdr:rowOff>
    </xdr:to>
    <xdr:cxnSp macro="">
      <xdr:nvCxnSpPr>
        <xdr:cNvPr id="299" name="直線コネクタ 298"/>
        <xdr:cNvCxnSpPr/>
      </xdr:nvCxnSpPr>
      <xdr:spPr>
        <a:xfrm flipV="1">
          <a:off x="9639300" y="1471422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0"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1"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12754</xdr:rowOff>
    </xdr:from>
    <xdr:ext cx="469744" cy="259045"/>
    <xdr:sp macro="" textlink="">
      <xdr:nvSpPr>
        <xdr:cNvPr id="302" name="n_1mainValue【公営住宅】&#10;一人当たり面積"/>
        <xdr:cNvSpPr txBox="1"/>
      </xdr:nvSpPr>
      <xdr:spPr>
        <a:xfrm>
          <a:off x="9391727" y="147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9" name="フローチャート: 判断 348"/>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32258</xdr:rowOff>
    </xdr:from>
    <xdr:to>
      <xdr:col>85</xdr:col>
      <xdr:colOff>177800</xdr:colOff>
      <xdr:row>37</xdr:row>
      <xdr:rowOff>133858</xdr:rowOff>
    </xdr:to>
    <xdr:sp macro="" textlink="">
      <xdr:nvSpPr>
        <xdr:cNvPr id="355" name="楕円 354"/>
        <xdr:cNvSpPr/>
      </xdr:nvSpPr>
      <xdr:spPr>
        <a:xfrm>
          <a:off x="16268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55135</xdr:rowOff>
    </xdr:from>
    <xdr:ext cx="405111" cy="259045"/>
    <xdr:sp macro="" textlink="">
      <xdr:nvSpPr>
        <xdr:cNvPr id="356" name="【認定こども園・幼稚園・保育所】&#10;有形固定資産減価償却率該当値テキスト"/>
        <xdr:cNvSpPr txBox="1"/>
      </xdr:nvSpPr>
      <xdr:spPr>
        <a:xfrm>
          <a:off x="16357600" y="62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45974</xdr:rowOff>
    </xdr:from>
    <xdr:to>
      <xdr:col>81</xdr:col>
      <xdr:colOff>101600</xdr:colOff>
      <xdr:row>37</xdr:row>
      <xdr:rowOff>147574</xdr:rowOff>
    </xdr:to>
    <xdr:sp macro="" textlink="">
      <xdr:nvSpPr>
        <xdr:cNvPr id="357" name="楕円 356"/>
        <xdr:cNvSpPr/>
      </xdr:nvSpPr>
      <xdr:spPr>
        <a:xfrm>
          <a:off x="15430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83058</xdr:rowOff>
    </xdr:from>
    <xdr:to>
      <xdr:col>85</xdr:col>
      <xdr:colOff>127000</xdr:colOff>
      <xdr:row>37</xdr:row>
      <xdr:rowOff>96774</xdr:rowOff>
    </xdr:to>
    <xdr:cxnSp macro="">
      <xdr:nvCxnSpPr>
        <xdr:cNvPr id="358" name="直線コネクタ 357"/>
        <xdr:cNvCxnSpPr/>
      </xdr:nvCxnSpPr>
      <xdr:spPr>
        <a:xfrm flipV="1">
          <a:off x="15481300" y="6426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59"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60"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138701</xdr:rowOff>
    </xdr:from>
    <xdr:ext cx="405111" cy="259045"/>
    <xdr:sp macro="" textlink="">
      <xdr:nvSpPr>
        <xdr:cNvPr id="361" name="n_1mainValue【認定こども園・幼稚園・保育所】&#10;有形固定資産減価償却率"/>
        <xdr:cNvSpPr txBox="1"/>
      </xdr:nvSpPr>
      <xdr:spPr>
        <a:xfrm>
          <a:off x="152660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390"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3" name="フローチャート: 判断 392"/>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399" name="楕円 398"/>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148607</xdr:rowOff>
    </xdr:from>
    <xdr:ext cx="469744" cy="259045"/>
    <xdr:sp macro="" textlink="">
      <xdr:nvSpPr>
        <xdr:cNvPr id="400" name="【認定こども園・幼稚園・保育所】&#10;一人当たり面積該当値テキスト"/>
        <xdr:cNvSpPr txBox="1"/>
      </xdr:nvSpPr>
      <xdr:spPr>
        <a:xfrm>
          <a:off x="22199600" y="64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01" name="楕円 400"/>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64770</xdr:rowOff>
    </xdr:to>
    <xdr:cxnSp macro="">
      <xdr:nvCxnSpPr>
        <xdr:cNvPr id="402" name="直線コネクタ 401"/>
        <xdr:cNvCxnSpPr/>
      </xdr:nvCxnSpPr>
      <xdr:spPr>
        <a:xfrm flipV="1">
          <a:off x="21323300" y="6564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03"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4"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106697</xdr:rowOff>
    </xdr:from>
    <xdr:ext cx="469744" cy="259045"/>
    <xdr:sp macro="" textlink="">
      <xdr:nvSpPr>
        <xdr:cNvPr id="405" name="n_1main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433" name="【学校施設】&#10;有形固定資産減価償却率平均値テキスト"/>
        <xdr:cNvSpPr txBox="1"/>
      </xdr:nvSpPr>
      <xdr:spPr>
        <a:xfrm>
          <a:off x="16357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6" name="フローチャート: 判断 435"/>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42" name="楕円 441"/>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443"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138938</xdr:rowOff>
    </xdr:from>
    <xdr:to>
      <xdr:col>81</xdr:col>
      <xdr:colOff>101600</xdr:colOff>
      <xdr:row>60</xdr:row>
      <xdr:rowOff>69088</xdr:rowOff>
    </xdr:to>
    <xdr:sp macro="" textlink="">
      <xdr:nvSpPr>
        <xdr:cNvPr id="444" name="楕円 443"/>
        <xdr:cNvSpPr/>
      </xdr:nvSpPr>
      <xdr:spPr>
        <a:xfrm>
          <a:off x="15430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18288</xdr:rowOff>
    </xdr:from>
    <xdr:to>
      <xdr:col>85</xdr:col>
      <xdr:colOff>127000</xdr:colOff>
      <xdr:row>60</xdr:row>
      <xdr:rowOff>22860</xdr:rowOff>
    </xdr:to>
    <xdr:cxnSp macro="">
      <xdr:nvCxnSpPr>
        <xdr:cNvPr id="445" name="直線コネクタ 444"/>
        <xdr:cNvCxnSpPr/>
      </xdr:nvCxnSpPr>
      <xdr:spPr>
        <a:xfrm>
          <a:off x="15481300" y="10305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446"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7"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60215</xdr:rowOff>
    </xdr:from>
    <xdr:ext cx="405111" cy="259045"/>
    <xdr:sp macro="" textlink="">
      <xdr:nvSpPr>
        <xdr:cNvPr id="448" name="n_1mainValue【学校施設】&#10;有形固定資産減価償却率"/>
        <xdr:cNvSpPr txBox="1"/>
      </xdr:nvSpPr>
      <xdr:spPr>
        <a:xfrm>
          <a:off x="152660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478"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1" name="フローチャート: 判断 480"/>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77978</xdr:rowOff>
    </xdr:from>
    <xdr:to>
      <xdr:col>116</xdr:col>
      <xdr:colOff>114300</xdr:colOff>
      <xdr:row>63</xdr:row>
      <xdr:rowOff>8128</xdr:rowOff>
    </xdr:to>
    <xdr:sp macro="" textlink="">
      <xdr:nvSpPr>
        <xdr:cNvPr id="487" name="楕円 486"/>
        <xdr:cNvSpPr/>
      </xdr:nvSpPr>
      <xdr:spPr>
        <a:xfrm>
          <a:off x="221107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56405</xdr:rowOff>
    </xdr:from>
    <xdr:ext cx="469744" cy="259045"/>
    <xdr:sp macro="" textlink="">
      <xdr:nvSpPr>
        <xdr:cNvPr id="488" name="【学校施設】&#10;一人当たり面積該当値テキスト"/>
        <xdr:cNvSpPr txBox="1"/>
      </xdr:nvSpPr>
      <xdr:spPr>
        <a:xfrm>
          <a:off x="22199600"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39878</xdr:rowOff>
    </xdr:from>
    <xdr:to>
      <xdr:col>112</xdr:col>
      <xdr:colOff>38100</xdr:colOff>
      <xdr:row>62</xdr:row>
      <xdr:rowOff>141478</xdr:rowOff>
    </xdr:to>
    <xdr:sp macro="" textlink="">
      <xdr:nvSpPr>
        <xdr:cNvPr id="489" name="楕円 488"/>
        <xdr:cNvSpPr/>
      </xdr:nvSpPr>
      <xdr:spPr>
        <a:xfrm>
          <a:off x="21272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90678</xdr:rowOff>
    </xdr:from>
    <xdr:to>
      <xdr:col>116</xdr:col>
      <xdr:colOff>63500</xdr:colOff>
      <xdr:row>62</xdr:row>
      <xdr:rowOff>128778</xdr:rowOff>
    </xdr:to>
    <xdr:cxnSp macro="">
      <xdr:nvCxnSpPr>
        <xdr:cNvPr id="490" name="直線コネクタ 489"/>
        <xdr:cNvCxnSpPr/>
      </xdr:nvCxnSpPr>
      <xdr:spPr>
        <a:xfrm>
          <a:off x="21323300" y="1072057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91"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92"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132605</xdr:rowOff>
    </xdr:from>
    <xdr:ext cx="469744" cy="259045"/>
    <xdr:sp macro="" textlink="">
      <xdr:nvSpPr>
        <xdr:cNvPr id="493" name="n_1mainValue【学校施設】&#10;一人当たり面積"/>
        <xdr:cNvSpPr txBox="1"/>
      </xdr:nvSpPr>
      <xdr:spPr>
        <a:xfrm>
          <a:off x="210757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34" name="直線コネクタ 533"/>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35"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36" name="直線コネクタ 535"/>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37"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38" name="直線コネクタ 537"/>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73041</xdr:rowOff>
    </xdr:from>
    <xdr:ext cx="405111" cy="259045"/>
    <xdr:sp macro="" textlink="">
      <xdr:nvSpPr>
        <xdr:cNvPr id="539" name="【公民館】&#10;有形固定資産減価償却率平均値テキスト"/>
        <xdr:cNvSpPr txBox="1"/>
      </xdr:nvSpPr>
      <xdr:spPr>
        <a:xfrm>
          <a:off x="16357600" y="1773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40" name="フローチャート: 判断 539"/>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41" name="フローチャート: 判断 540"/>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42" name="フローチャート: 判断 541"/>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548" name="楕円 547"/>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549" name="【公民館】&#10;有形固定資産減価償却率該当値テキスト"/>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550" name="楕円 549"/>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104775</xdr:rowOff>
    </xdr:to>
    <xdr:cxnSp macro="">
      <xdr:nvCxnSpPr>
        <xdr:cNvPr id="551" name="直線コネクタ 550"/>
        <xdr:cNvCxnSpPr/>
      </xdr:nvCxnSpPr>
      <xdr:spPr>
        <a:xfrm>
          <a:off x="15481300" y="18150839"/>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552"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53"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554" name="n_1mainValue【公民館】&#10;有形固定資産減価償却率"/>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76" name="直線コネクタ 575"/>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77"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78" name="直線コネクタ 577"/>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79"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80" name="直線コネクタ 579"/>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581"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82" name="フローチャート: 判断 581"/>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83" name="フローチャート: 判断 582"/>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84" name="フローチャート: 判断 58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590" name="楕円 589"/>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54119</xdr:rowOff>
    </xdr:from>
    <xdr:ext cx="469744" cy="259045"/>
    <xdr:sp macro="" textlink="">
      <xdr:nvSpPr>
        <xdr:cNvPr id="591" name="【公民館】&#10;一人当たり面積該当値テキスト"/>
        <xdr:cNvSpPr txBox="1"/>
      </xdr:nvSpPr>
      <xdr:spPr>
        <a:xfrm>
          <a:off x="22199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592" name="楕円 591"/>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126492</xdr:rowOff>
    </xdr:to>
    <xdr:cxnSp macro="">
      <xdr:nvCxnSpPr>
        <xdr:cNvPr id="593" name="直線コネクタ 592"/>
        <xdr:cNvCxnSpPr/>
      </xdr:nvCxnSpPr>
      <xdr:spPr>
        <a:xfrm>
          <a:off x="21323300" y="1821103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594"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95"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79264</xdr:rowOff>
    </xdr:from>
    <xdr:ext cx="469744" cy="259045"/>
    <xdr:sp macro="" textlink="">
      <xdr:nvSpPr>
        <xdr:cNvPr id="596" name="n_1mainValue【公民館】&#10;一人当たり面積"/>
        <xdr:cNvSpPr txBox="1"/>
      </xdr:nvSpPr>
      <xdr:spPr>
        <a:xfrm>
          <a:off x="21075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高くなっている施設等は，道路，</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公営住宅及び認定こども園・幼稚園・保育所となった。また，低くなっている施設等は，橋りょう・トンネル，学校施設及び公民館</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道路については，合併特例債を活用した新設道路が増加しているものの総延長が大きいこと，また，公営住宅については昭和４０年から昭和５０年代，幼稚園については昭和５０年から昭和６０年代に多くが建設されている。以上の要因により，有形固定資産減価償却率は類似団体平均より高くなっ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今後は，公共施設等総合管理計画及び学校施設長寿命化計画において示されている指針に基づき，公共施設の規模の適正化を図り，有形固定資産減価償却率の改善に努めていく。</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一人当たりの面積等については，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類似団体平均と比較して高くなっている施設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道路となった。また，低くなっている施設等は，橋りょう・トンネル，公営住宅，認定こども園・幼稚園・保育所，学校施設及び公民館となった。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道路については，市の面積が比較的広いことから類似団体平均より大幅に高くなった。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69" name="楕円 68"/>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0"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1" name="楕円 70"/>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129540</xdr:rowOff>
    </xdr:to>
    <xdr:cxnSp macro="">
      <xdr:nvCxnSpPr>
        <xdr:cNvPr id="72" name="直線コネクタ 71"/>
        <xdr:cNvCxnSpPr/>
      </xdr:nvCxnSpPr>
      <xdr:spPr>
        <a:xfrm flipV="1">
          <a:off x="3797300" y="6248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4"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75" name="n_1mainValue【図書館】&#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3"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6" name="フローチャート: 判断 105"/>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12" name="楕円 111"/>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13"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14" name="楕円 113"/>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26670</xdr:rowOff>
    </xdr:to>
    <xdr:cxnSp macro="">
      <xdr:nvCxnSpPr>
        <xdr:cNvPr id="115" name="直線コネクタ 114"/>
        <xdr:cNvCxnSpPr/>
      </xdr:nvCxnSpPr>
      <xdr:spPr>
        <a:xfrm flipV="1">
          <a:off x="9639300" y="7040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1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17"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18"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77805</xdr:rowOff>
    </xdr:from>
    <xdr:ext cx="405111" cy="259045"/>
    <xdr:sp macro="" textlink="">
      <xdr:nvSpPr>
        <xdr:cNvPr id="152" name="【体育館・プール】&#10;有形固定資産減価償却率平均値テキスト"/>
        <xdr:cNvSpPr txBox="1"/>
      </xdr:nvSpPr>
      <xdr:spPr>
        <a:xfrm>
          <a:off x="4673600" y="10364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55" name="フローチャート: 判断 154"/>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61" name="楕円 16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6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72072</xdr:rowOff>
    </xdr:from>
    <xdr:to>
      <xdr:col>20</xdr:col>
      <xdr:colOff>38100</xdr:colOff>
      <xdr:row>63</xdr:row>
      <xdr:rowOff>2222</xdr:rowOff>
    </xdr:to>
    <xdr:sp macro="" textlink="">
      <xdr:nvSpPr>
        <xdr:cNvPr id="163" name="楕円 162"/>
        <xdr:cNvSpPr/>
      </xdr:nvSpPr>
      <xdr:spPr>
        <a:xfrm>
          <a:off x="37465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122872</xdr:rowOff>
    </xdr:to>
    <xdr:cxnSp macro="">
      <xdr:nvCxnSpPr>
        <xdr:cNvPr id="164" name="直線コネクタ 163"/>
        <xdr:cNvCxnSpPr/>
      </xdr:nvCxnSpPr>
      <xdr:spPr>
        <a:xfrm flipV="1">
          <a:off x="3797300" y="1068705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35895</xdr:rowOff>
    </xdr:from>
    <xdr:ext cx="405111" cy="259045"/>
    <xdr:sp macro="" textlink="">
      <xdr:nvSpPr>
        <xdr:cNvPr id="165"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110190</xdr:rowOff>
    </xdr:from>
    <xdr:ext cx="405111" cy="259045"/>
    <xdr:sp macro="" textlink="">
      <xdr:nvSpPr>
        <xdr:cNvPr id="166"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164799</xdr:rowOff>
    </xdr:from>
    <xdr:ext cx="405111" cy="259045"/>
    <xdr:sp macro="" textlink="">
      <xdr:nvSpPr>
        <xdr:cNvPr id="167" name="n_1mainValue【体育館・プール】&#10;有形固定資産減価償却率"/>
        <xdr:cNvSpPr txBox="1"/>
      </xdr:nvSpPr>
      <xdr:spPr>
        <a:xfrm>
          <a:off x="3582044" y="1079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197"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0" name="フローチャート: 判断 199"/>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06" name="楕円 205"/>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07"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08" name="楕円 207"/>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144780</xdr:rowOff>
    </xdr:to>
    <xdr:cxnSp macro="">
      <xdr:nvCxnSpPr>
        <xdr:cNvPr id="209" name="直線コネクタ 208"/>
        <xdr:cNvCxnSpPr/>
      </xdr:nvCxnSpPr>
      <xdr:spPr>
        <a:xfrm flipV="1">
          <a:off x="9639300" y="10584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10"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11"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12"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0"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43" name="フローチャート: 判断 242"/>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49" name="楕円 248"/>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119397</xdr:rowOff>
    </xdr:from>
    <xdr:ext cx="405111" cy="259045"/>
    <xdr:sp macro="" textlink="">
      <xdr:nvSpPr>
        <xdr:cNvPr id="250" name="【福祉施設】&#10;有形固定資産減価償却率該当値テキスト"/>
        <xdr:cNvSpPr txBox="1"/>
      </xdr:nvSpPr>
      <xdr:spPr>
        <a:xfrm>
          <a:off x="4673600"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108458</xdr:rowOff>
    </xdr:from>
    <xdr:to>
      <xdr:col>20</xdr:col>
      <xdr:colOff>38100</xdr:colOff>
      <xdr:row>85</xdr:row>
      <xdr:rowOff>38608</xdr:rowOff>
    </xdr:to>
    <xdr:sp macro="" textlink="">
      <xdr:nvSpPr>
        <xdr:cNvPr id="251" name="楕円 250"/>
        <xdr:cNvSpPr/>
      </xdr:nvSpPr>
      <xdr:spPr>
        <a:xfrm>
          <a:off x="3746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159258</xdr:rowOff>
    </xdr:to>
    <xdr:cxnSp macro="">
      <xdr:nvCxnSpPr>
        <xdr:cNvPr id="252" name="直線コネクタ 251"/>
        <xdr:cNvCxnSpPr/>
      </xdr:nvCxnSpPr>
      <xdr:spPr>
        <a:xfrm flipV="1">
          <a:off x="3797300" y="1448562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53"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54"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29735</xdr:rowOff>
    </xdr:from>
    <xdr:ext cx="405111" cy="259045"/>
    <xdr:sp macro="" textlink="">
      <xdr:nvSpPr>
        <xdr:cNvPr id="255" name="n_1mainValue【福祉施設】&#10;有形固定資産減価償却率"/>
        <xdr:cNvSpPr txBox="1"/>
      </xdr:nvSpPr>
      <xdr:spPr>
        <a:xfrm>
          <a:off x="35820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286" name="【福祉施設】&#10;一人当たり面積平均値テキスト"/>
        <xdr:cNvSpPr txBox="1"/>
      </xdr:nvSpPr>
      <xdr:spPr>
        <a:xfrm>
          <a:off x="10515600"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289" name="フローチャート: 判断 288"/>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95" name="楕円 294"/>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96"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139156</xdr:rowOff>
    </xdr:from>
    <xdr:to>
      <xdr:col>50</xdr:col>
      <xdr:colOff>165100</xdr:colOff>
      <xdr:row>86</xdr:row>
      <xdr:rowOff>69306</xdr:rowOff>
    </xdr:to>
    <xdr:sp macro="" textlink="">
      <xdr:nvSpPr>
        <xdr:cNvPr id="297" name="楕円 296"/>
        <xdr:cNvSpPr/>
      </xdr:nvSpPr>
      <xdr:spPr>
        <a:xfrm>
          <a:off x="9588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18506</xdr:rowOff>
    </xdr:to>
    <xdr:cxnSp macro="">
      <xdr:nvCxnSpPr>
        <xdr:cNvPr id="298" name="直線コネクタ 297"/>
        <xdr:cNvCxnSpPr/>
      </xdr:nvCxnSpPr>
      <xdr:spPr>
        <a:xfrm flipV="1">
          <a:off x="9639300" y="1475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299"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00"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60433</xdr:rowOff>
    </xdr:from>
    <xdr:ext cx="469744" cy="259045"/>
    <xdr:sp macro="" textlink="">
      <xdr:nvSpPr>
        <xdr:cNvPr id="301" name="n_1mainValue【福祉施設】&#10;一人当たり面積"/>
        <xdr:cNvSpPr txBox="1"/>
      </xdr:nvSpPr>
      <xdr:spPr>
        <a:xfrm>
          <a:off x="9391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42" name="直線コネクタ 341"/>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4" name="直線コネクタ 34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45"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46" name="直線コネクタ 345"/>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47"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48" name="フローチャート: 判断 347"/>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49" name="フローチャート: 判断 348"/>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50" name="フローチャート: 判断 34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56" name="楕円 355"/>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357" name="【一般廃棄物処理施設】&#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358" name="楕円 357"/>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39</xdr:row>
      <xdr:rowOff>3810</xdr:rowOff>
    </xdr:to>
    <xdr:cxnSp macro="">
      <xdr:nvCxnSpPr>
        <xdr:cNvPr id="359" name="直線コネクタ 358"/>
        <xdr:cNvCxnSpPr/>
      </xdr:nvCxnSpPr>
      <xdr:spPr>
        <a:xfrm flipV="1">
          <a:off x="15481300" y="66427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360"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61"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362"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3" name="直線コネクタ 3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4" name="テキスト ボックス 3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5" name="直線コネクタ 3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6" name="テキスト ボックス 3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7" name="直線コネクタ 3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8" name="テキスト ボックス 3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9" name="直線コネクタ 3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0" name="テキスト ボックス 3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84" name="直線コネクタ 383"/>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85"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86" name="直線コネクタ 385"/>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87"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88" name="直線コネクタ 387"/>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89"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90" name="フローチャート: 判断 389"/>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91" name="フローチャート: 判断 390"/>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392" name="フローチャート: 判断 391"/>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30260</xdr:rowOff>
    </xdr:from>
    <xdr:to>
      <xdr:col>116</xdr:col>
      <xdr:colOff>114300</xdr:colOff>
      <xdr:row>37</xdr:row>
      <xdr:rowOff>131860</xdr:rowOff>
    </xdr:to>
    <xdr:sp macro="" textlink="">
      <xdr:nvSpPr>
        <xdr:cNvPr id="398" name="楕円 397"/>
        <xdr:cNvSpPr/>
      </xdr:nvSpPr>
      <xdr:spPr>
        <a:xfrm>
          <a:off x="22110700" y="63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53137</xdr:rowOff>
    </xdr:from>
    <xdr:ext cx="599010" cy="259045"/>
    <xdr:sp macro="" textlink="">
      <xdr:nvSpPr>
        <xdr:cNvPr id="399" name="【一般廃棄物処理施設】&#10;一人当たり有形固定資産（償却資産）額該当値テキスト"/>
        <xdr:cNvSpPr txBox="1"/>
      </xdr:nvSpPr>
      <xdr:spPr>
        <a:xfrm>
          <a:off x="22199600" y="622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43203</xdr:rowOff>
    </xdr:from>
    <xdr:to>
      <xdr:col>112</xdr:col>
      <xdr:colOff>38100</xdr:colOff>
      <xdr:row>37</xdr:row>
      <xdr:rowOff>144803</xdr:rowOff>
    </xdr:to>
    <xdr:sp macro="" textlink="">
      <xdr:nvSpPr>
        <xdr:cNvPr id="400" name="楕円 399"/>
        <xdr:cNvSpPr/>
      </xdr:nvSpPr>
      <xdr:spPr>
        <a:xfrm>
          <a:off x="21272500" y="6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81060</xdr:rowOff>
    </xdr:from>
    <xdr:to>
      <xdr:col>116</xdr:col>
      <xdr:colOff>63500</xdr:colOff>
      <xdr:row>37</xdr:row>
      <xdr:rowOff>94003</xdr:rowOff>
    </xdr:to>
    <xdr:cxnSp macro="">
      <xdr:nvCxnSpPr>
        <xdr:cNvPr id="401" name="直線コネクタ 400"/>
        <xdr:cNvCxnSpPr/>
      </xdr:nvCxnSpPr>
      <xdr:spPr>
        <a:xfrm flipV="1">
          <a:off x="21323300" y="6424710"/>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160976</xdr:rowOff>
    </xdr:from>
    <xdr:ext cx="534377" cy="259045"/>
    <xdr:sp macro="" textlink="">
      <xdr:nvSpPr>
        <xdr:cNvPr id="402"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03"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161330</xdr:rowOff>
    </xdr:from>
    <xdr:ext cx="599010" cy="259045"/>
    <xdr:sp macro="" textlink="">
      <xdr:nvSpPr>
        <xdr:cNvPr id="404" name="n_1mainValue【一般廃棄物処理施設】&#10;一人当たり有形固定資産（償却資産）額"/>
        <xdr:cNvSpPr txBox="1"/>
      </xdr:nvSpPr>
      <xdr:spPr>
        <a:xfrm>
          <a:off x="21011095" y="61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29" name="直線コネクタ 428"/>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0"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1" name="直線コネクタ 4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32"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33" name="直線コネクタ 432"/>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34"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35" name="フローチャート: 判断 434"/>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36" name="フローチャート: 判断 435"/>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437" name="フローチャート: 判断 436"/>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443" name="楕円 442"/>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444" name="【保健センター・保健所】&#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445" name="楕円 444"/>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22860</xdr:rowOff>
    </xdr:to>
    <xdr:cxnSp macro="">
      <xdr:nvCxnSpPr>
        <xdr:cNvPr id="446" name="直線コネクタ 445"/>
        <xdr:cNvCxnSpPr/>
      </xdr:nvCxnSpPr>
      <xdr:spPr>
        <a:xfrm flipV="1">
          <a:off x="15481300" y="10435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447"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448"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49" name="n_1mainValue【保健センター・保健所】&#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75" name="直線コネクタ 474"/>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7" name="直線コネクタ 47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78"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79" name="直線コネクタ 478"/>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480"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81" name="フローチャート: 判断 48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82" name="フローチャート: 判断 481"/>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483" name="フローチャート: 判断 482"/>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489" name="楕円 488"/>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490" name="【保健センター・保健所】&#10;一人当たり面積該当値テキスト"/>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491" name="楕円 490"/>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492" name="直線コネクタ 491"/>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493"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494"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495"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7" name="直線コネクタ 5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8" name="テキスト ボックス 50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9" name="直線コネクタ 5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0" name="テキスト ボックス 5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1" name="直線コネクタ 5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2" name="テキスト ボックス 5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3" name="直線コネクタ 5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4" name="テキスト ボックス 51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18" name="直線コネクタ 517"/>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19"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20" name="直線コネクタ 519"/>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2" name="直線コネクタ 52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523"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24" name="フローチャート: 判断 523"/>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25" name="フローチャート: 判断 524"/>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526" name="フローチャート: 判断 525"/>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532" name="楕円 531"/>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5097</xdr:rowOff>
    </xdr:from>
    <xdr:ext cx="405111" cy="259045"/>
    <xdr:sp macro="" textlink="">
      <xdr:nvSpPr>
        <xdr:cNvPr id="533" name="【消防施設】&#10;有形固定資産減価償却率該当値テキスト"/>
        <xdr:cNvSpPr txBox="1"/>
      </xdr:nvSpPr>
      <xdr:spPr>
        <a:xfrm>
          <a:off x="16357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65024</xdr:rowOff>
    </xdr:from>
    <xdr:to>
      <xdr:col>81</xdr:col>
      <xdr:colOff>101600</xdr:colOff>
      <xdr:row>84</xdr:row>
      <xdr:rowOff>166624</xdr:rowOff>
    </xdr:to>
    <xdr:sp macro="" textlink="">
      <xdr:nvSpPr>
        <xdr:cNvPr id="534" name="楕円 533"/>
        <xdr:cNvSpPr/>
      </xdr:nvSpPr>
      <xdr:spPr>
        <a:xfrm>
          <a:off x="15430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115824</xdr:rowOff>
    </xdr:from>
    <xdr:to>
      <xdr:col>85</xdr:col>
      <xdr:colOff>127000</xdr:colOff>
      <xdr:row>84</xdr:row>
      <xdr:rowOff>140970</xdr:rowOff>
    </xdr:to>
    <xdr:cxnSp macro="">
      <xdr:nvCxnSpPr>
        <xdr:cNvPr id="535" name="直線コネクタ 534"/>
        <xdr:cNvCxnSpPr/>
      </xdr:nvCxnSpPr>
      <xdr:spPr>
        <a:xfrm>
          <a:off x="15481300" y="145176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536"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43705</xdr:rowOff>
    </xdr:from>
    <xdr:ext cx="405111" cy="259045"/>
    <xdr:sp macro="" textlink="">
      <xdr:nvSpPr>
        <xdr:cNvPr id="537"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157751</xdr:rowOff>
    </xdr:from>
    <xdr:ext cx="405111" cy="259045"/>
    <xdr:sp macro="" textlink="">
      <xdr:nvSpPr>
        <xdr:cNvPr id="538" name="n_1mainValue【消防施設】&#10;有形固定資産減価償却率"/>
        <xdr:cNvSpPr txBox="1"/>
      </xdr:nvSpPr>
      <xdr:spPr>
        <a:xfrm>
          <a:off x="15266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62" name="直線コネクタ 561"/>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63"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4" name="直線コネクタ 563"/>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65"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66" name="直線コネクタ 565"/>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67"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68" name="フローチャート: 判断 56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69" name="フローチャート: 判断 56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570" name="フローチャート: 判断 569"/>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576" name="楕円 575"/>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577"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78" name="楕円 57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140970</xdr:rowOff>
    </xdr:to>
    <xdr:cxnSp macro="">
      <xdr:nvCxnSpPr>
        <xdr:cNvPr id="579" name="直線コネクタ 578"/>
        <xdr:cNvCxnSpPr/>
      </xdr:nvCxnSpPr>
      <xdr:spPr>
        <a:xfrm>
          <a:off x="21323300" y="14516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0"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58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82"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1" name="テキスト ボックス 6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05" name="直線コネクタ 604"/>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06"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07" name="直線コネクタ 60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08"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09" name="直線コネクタ 608"/>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610" name="【庁舎】&#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11" name="フローチャート: 判断 610"/>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12" name="フローチャート: 判断 611"/>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13" name="フローチャート: 判断 612"/>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96265</xdr:rowOff>
    </xdr:from>
    <xdr:to>
      <xdr:col>85</xdr:col>
      <xdr:colOff>177800</xdr:colOff>
      <xdr:row>109</xdr:row>
      <xdr:rowOff>26415</xdr:rowOff>
    </xdr:to>
    <xdr:sp macro="" textlink="">
      <xdr:nvSpPr>
        <xdr:cNvPr id="619" name="楕円 618"/>
        <xdr:cNvSpPr/>
      </xdr:nvSpPr>
      <xdr:spPr>
        <a:xfrm>
          <a:off x="16268700" y="186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11192</xdr:rowOff>
    </xdr:from>
    <xdr:ext cx="405111" cy="259045"/>
    <xdr:sp macro="" textlink="">
      <xdr:nvSpPr>
        <xdr:cNvPr id="620" name="【庁舎】&#10;有形固定資産減価償却率該当値テキスト"/>
        <xdr:cNvSpPr txBox="1"/>
      </xdr:nvSpPr>
      <xdr:spPr>
        <a:xfrm>
          <a:off x="16357600" y="1852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114554</xdr:rowOff>
    </xdr:from>
    <xdr:to>
      <xdr:col>81</xdr:col>
      <xdr:colOff>101600</xdr:colOff>
      <xdr:row>109</xdr:row>
      <xdr:rowOff>44704</xdr:rowOff>
    </xdr:to>
    <xdr:sp macro="" textlink="">
      <xdr:nvSpPr>
        <xdr:cNvPr id="621" name="楕円 620"/>
        <xdr:cNvSpPr/>
      </xdr:nvSpPr>
      <xdr:spPr>
        <a:xfrm>
          <a:off x="15430500" y="186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147065</xdr:rowOff>
    </xdr:from>
    <xdr:to>
      <xdr:col>85</xdr:col>
      <xdr:colOff>127000</xdr:colOff>
      <xdr:row>108</xdr:row>
      <xdr:rowOff>165354</xdr:rowOff>
    </xdr:to>
    <xdr:cxnSp macro="">
      <xdr:nvCxnSpPr>
        <xdr:cNvPr id="622" name="直線コネクタ 621"/>
        <xdr:cNvCxnSpPr/>
      </xdr:nvCxnSpPr>
      <xdr:spPr>
        <a:xfrm flipV="1">
          <a:off x="15481300" y="1866366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47514</xdr:rowOff>
    </xdr:from>
    <xdr:ext cx="405111" cy="259045"/>
    <xdr:sp macro="" textlink="">
      <xdr:nvSpPr>
        <xdr:cNvPr id="623" name="n_1aveValue【庁舎】&#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24"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35831</xdr:rowOff>
    </xdr:from>
    <xdr:ext cx="405111" cy="259045"/>
    <xdr:sp macro="" textlink="">
      <xdr:nvSpPr>
        <xdr:cNvPr id="625" name="n_1mainValue【庁舎】&#10;有形固定資産減価償却率"/>
        <xdr:cNvSpPr txBox="1"/>
      </xdr:nvSpPr>
      <xdr:spPr>
        <a:xfrm>
          <a:off x="15266044" y="187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6" name="テキスト ボックス 6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50" name="直線コネクタ 649"/>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51"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52" name="直線コネクタ 651"/>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53"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54" name="直線コネクタ 65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55"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56" name="フローチャート: 判断 655"/>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57" name="フローチャート: 判断 656"/>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658" name="フローチャート: 判断 657"/>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64" name="楕円 663"/>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52088</xdr:rowOff>
    </xdr:from>
    <xdr:ext cx="469744" cy="259045"/>
    <xdr:sp macro="" textlink="">
      <xdr:nvSpPr>
        <xdr:cNvPr id="665" name="【庁舎】&#10;一人当たり面積該当値テキスト"/>
        <xdr:cNvSpPr txBox="1"/>
      </xdr:nvSpPr>
      <xdr:spPr>
        <a:xfrm>
          <a:off x="22199600"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666" name="楕円 665"/>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80011</xdr:rowOff>
    </xdr:to>
    <xdr:cxnSp macro="">
      <xdr:nvCxnSpPr>
        <xdr:cNvPr id="667" name="直線コネクタ 666"/>
        <xdr:cNvCxnSpPr/>
      </xdr:nvCxnSpPr>
      <xdr:spPr>
        <a:xfrm>
          <a:off x="21323300" y="181889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152416</xdr:rowOff>
    </xdr:from>
    <xdr:ext cx="469744" cy="259045"/>
    <xdr:sp macro="" textlink="">
      <xdr:nvSpPr>
        <xdr:cNvPr id="668"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669"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670" name="n_1main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と比較して高くなっている施設等は，図書館，保健センター・保健所となった。また，低くなっている施設等は，体育館・プール，福祉施設，一般廃棄物処理施設，消防施設，庁舎となった。</a:t>
          </a: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図書館については平成４年に建設され，保健センターは昭和５９年から平成１０年に建設されている。以上の要因により，有形固定資産減価償却率は類似団体平均より大幅に高くなっている。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今後は，公共施設等総合管理計画及び学校施設長寿命化計画において示されている指針に基づき，公共施設の規模の適正化を図り，有形固定資産減価償却率の改善に努めていく。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面積等については，類似団体平均と比較して高くなっている施設等は，一般廃棄物施設，庁舎となった。また，低くなっている施設等は橋りょう・トンネル，公営住宅，認定こども園・幼稚園・保育所，学校施設，公民館となった。</a:t>
          </a: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特に，庁舎については庁舎の新設や合併４町村に支所等を残すなどの要因により，類似団体平均より高くなった。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及び基準財政収入額がそれぞれ増加しているが，合併特例債等の公債費の増等により基準財政需要額の方が増加率が高かったため０．０１ポイント減の０．５１となった。類似団体平均を上回ってはいるものの，近年低下傾向（</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２８年度から平均０．０１５ポイントずつ低下）にあるため，人口減少対策を進め個人住民税の収入額低下の抑制に努め自主財源を確保していく。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が，地方消費税交付金や普通交付税の減などにより前年度から１３５百万円減少し，分子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合併特例債等の元利償還金の増などにより１８百万円増加したことで，前年度と比較して０．７ポイント減の８９．９％となり，類似団体内順位は１７位に上昇した。今後も義務的経費の公債費が増加していくことが予想されることから，公共施設の維持管理費等の物件費や特別会計への繰出金抑制などの経常経費の削減を進め，類似団体内平均値を下回る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41910</xdr:rowOff>
    </xdr:to>
    <xdr:cxnSp macro="">
      <xdr:nvCxnSpPr>
        <xdr:cNvPr id="132" name="直線コネクタ 131"/>
        <xdr:cNvCxnSpPr/>
      </xdr:nvCxnSpPr>
      <xdr:spPr>
        <a:xfrm flipV="1">
          <a:off x="4114800" y="107869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41910</xdr:rowOff>
    </xdr:to>
    <xdr:cxnSp macro="">
      <xdr:nvCxnSpPr>
        <xdr:cNvPr id="135" name="直線コネクタ 134"/>
        <xdr:cNvCxnSpPr/>
      </xdr:nvCxnSpPr>
      <xdr:spPr>
        <a:xfrm>
          <a:off x="3225800" y="106663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62</xdr:row>
      <xdr:rowOff>36406</xdr:rowOff>
    </xdr:to>
    <xdr:cxnSp macro="">
      <xdr:nvCxnSpPr>
        <xdr:cNvPr id="138" name="直線コネクタ 137"/>
        <xdr:cNvCxnSpPr/>
      </xdr:nvCxnSpPr>
      <xdr:spPr>
        <a:xfrm>
          <a:off x="2336800" y="1046522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14817</xdr:rowOff>
    </xdr:to>
    <xdr:cxnSp macro="">
      <xdr:nvCxnSpPr>
        <xdr:cNvPr id="141" name="直線コネクタ 140"/>
        <xdr:cNvCxnSpPr/>
      </xdr:nvCxnSpPr>
      <xdr:spPr>
        <a:xfrm flipV="1">
          <a:off x="1447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5" name="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71983</xdr:rowOff>
    </xdr:from>
    <xdr:ext cx="762000" cy="259045"/>
    <xdr:sp macro="" textlink="">
      <xdr:nvSpPr>
        <xdr:cNvPr id="156" name="テキスト ボックス 155"/>
        <xdr:cNvSpPr txBox="1"/>
      </xdr:nvSpPr>
      <xdr:spPr>
        <a:xfrm>
          <a:off x="2844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について，人件費は前年度から３４百万円，ふるさと応援寄附金事業にかかる物件費等が４２６百万円それぞれ増加していることから，前年度と比較して１３，３３５円増加している。現状では類似団体内平均値を１０千円下回る状況ではあるが，ごみ処理や消防業務を一部事務組合で行っているためであり，これらの経費を合計すると人口１人当たりの金額が大幅に増加することとなる。今後については人件費の抑制を継続していくとともに，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155271</xdr:rowOff>
    </xdr:from>
    <xdr:to>
      <xdr:col>23</xdr:col>
      <xdr:colOff>133350</xdr:colOff>
      <xdr:row>83</xdr:row>
      <xdr:rowOff>112531</xdr:rowOff>
    </xdr:to>
    <xdr:cxnSp macro="">
      <xdr:nvCxnSpPr>
        <xdr:cNvPr id="193" name="直線コネクタ 192"/>
        <xdr:cNvCxnSpPr/>
      </xdr:nvCxnSpPr>
      <xdr:spPr>
        <a:xfrm>
          <a:off x="4114800" y="14214171"/>
          <a:ext cx="838200" cy="1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98537</xdr:rowOff>
    </xdr:from>
    <xdr:to>
      <xdr:col>19</xdr:col>
      <xdr:colOff>133350</xdr:colOff>
      <xdr:row>82</xdr:row>
      <xdr:rowOff>155271</xdr:rowOff>
    </xdr:to>
    <xdr:cxnSp macro="">
      <xdr:nvCxnSpPr>
        <xdr:cNvPr id="196" name="直線コネクタ 195"/>
        <xdr:cNvCxnSpPr/>
      </xdr:nvCxnSpPr>
      <xdr:spPr>
        <a:xfrm>
          <a:off x="3225800" y="14157437"/>
          <a:ext cx="8890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57854</xdr:rowOff>
    </xdr:from>
    <xdr:to>
      <xdr:col>15</xdr:col>
      <xdr:colOff>82550</xdr:colOff>
      <xdr:row>82</xdr:row>
      <xdr:rowOff>98537</xdr:rowOff>
    </xdr:to>
    <xdr:cxnSp macro="">
      <xdr:nvCxnSpPr>
        <xdr:cNvPr id="199" name="直線コネクタ 198"/>
        <xdr:cNvCxnSpPr/>
      </xdr:nvCxnSpPr>
      <xdr:spPr>
        <a:xfrm>
          <a:off x="2336800" y="14116754"/>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30211</xdr:rowOff>
    </xdr:from>
    <xdr:to>
      <xdr:col>11</xdr:col>
      <xdr:colOff>31750</xdr:colOff>
      <xdr:row>82</xdr:row>
      <xdr:rowOff>57854</xdr:rowOff>
    </xdr:to>
    <xdr:cxnSp macro="">
      <xdr:nvCxnSpPr>
        <xdr:cNvPr id="202" name="直線コネクタ 201"/>
        <xdr:cNvCxnSpPr/>
      </xdr:nvCxnSpPr>
      <xdr:spPr>
        <a:xfrm>
          <a:off x="1447800" y="14089111"/>
          <a:ext cx="889000" cy="2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61731</xdr:rowOff>
    </xdr:from>
    <xdr:to>
      <xdr:col>23</xdr:col>
      <xdr:colOff>184150</xdr:colOff>
      <xdr:row>83</xdr:row>
      <xdr:rowOff>163331</xdr:rowOff>
    </xdr:to>
    <xdr:sp macro="" textlink="">
      <xdr:nvSpPr>
        <xdr:cNvPr id="212" name="楕円 211"/>
        <xdr:cNvSpPr/>
      </xdr:nvSpPr>
      <xdr:spPr>
        <a:xfrm>
          <a:off x="4902200" y="142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78258</xdr:rowOff>
    </xdr:from>
    <xdr:ext cx="762000" cy="259045"/>
    <xdr:sp macro="" textlink="">
      <xdr:nvSpPr>
        <xdr:cNvPr id="213" name="人件費・物件費等の状況該当値テキスト"/>
        <xdr:cNvSpPr txBox="1"/>
      </xdr:nvSpPr>
      <xdr:spPr>
        <a:xfrm>
          <a:off x="5041900" y="1413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104471</xdr:rowOff>
    </xdr:from>
    <xdr:to>
      <xdr:col>19</xdr:col>
      <xdr:colOff>184150</xdr:colOff>
      <xdr:row>83</xdr:row>
      <xdr:rowOff>34621</xdr:rowOff>
    </xdr:to>
    <xdr:sp macro="" textlink="">
      <xdr:nvSpPr>
        <xdr:cNvPr id="214" name="楕円 213"/>
        <xdr:cNvSpPr/>
      </xdr:nvSpPr>
      <xdr:spPr>
        <a:xfrm>
          <a:off x="4064000" y="141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44798</xdr:rowOff>
    </xdr:from>
    <xdr:ext cx="736600" cy="259045"/>
    <xdr:sp macro="" textlink="">
      <xdr:nvSpPr>
        <xdr:cNvPr id="215" name="テキスト ボックス 214"/>
        <xdr:cNvSpPr txBox="1"/>
      </xdr:nvSpPr>
      <xdr:spPr>
        <a:xfrm>
          <a:off x="3733800" y="139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47737</xdr:rowOff>
    </xdr:from>
    <xdr:to>
      <xdr:col>15</xdr:col>
      <xdr:colOff>133350</xdr:colOff>
      <xdr:row>82</xdr:row>
      <xdr:rowOff>149337</xdr:rowOff>
    </xdr:to>
    <xdr:sp macro="" textlink="">
      <xdr:nvSpPr>
        <xdr:cNvPr id="216" name="楕円 215"/>
        <xdr:cNvSpPr/>
      </xdr:nvSpPr>
      <xdr:spPr>
        <a:xfrm>
          <a:off x="3175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159514</xdr:rowOff>
    </xdr:from>
    <xdr:ext cx="762000" cy="259045"/>
    <xdr:sp macro="" textlink="">
      <xdr:nvSpPr>
        <xdr:cNvPr id="217" name="テキスト ボックス 216"/>
        <xdr:cNvSpPr txBox="1"/>
      </xdr:nvSpPr>
      <xdr:spPr>
        <a:xfrm>
          <a:off x="2844800" y="138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7054</xdr:rowOff>
    </xdr:from>
    <xdr:to>
      <xdr:col>11</xdr:col>
      <xdr:colOff>82550</xdr:colOff>
      <xdr:row>82</xdr:row>
      <xdr:rowOff>108654</xdr:rowOff>
    </xdr:to>
    <xdr:sp macro="" textlink="">
      <xdr:nvSpPr>
        <xdr:cNvPr id="218" name="楕円 217"/>
        <xdr:cNvSpPr/>
      </xdr:nvSpPr>
      <xdr:spPr>
        <a:xfrm>
          <a:off x="2286000" y="140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118831</xdr:rowOff>
    </xdr:from>
    <xdr:ext cx="762000" cy="259045"/>
    <xdr:sp macro="" textlink="">
      <xdr:nvSpPr>
        <xdr:cNvPr id="219" name="テキスト ボックス 218"/>
        <xdr:cNvSpPr txBox="1"/>
      </xdr:nvSpPr>
      <xdr:spPr>
        <a:xfrm>
          <a:off x="1955800" y="138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150861</xdr:rowOff>
    </xdr:from>
    <xdr:to>
      <xdr:col>7</xdr:col>
      <xdr:colOff>31750</xdr:colOff>
      <xdr:row>82</xdr:row>
      <xdr:rowOff>81011</xdr:rowOff>
    </xdr:to>
    <xdr:sp macro="" textlink="">
      <xdr:nvSpPr>
        <xdr:cNvPr id="220" name="楕円 219"/>
        <xdr:cNvSpPr/>
      </xdr:nvSpPr>
      <xdr:spPr>
        <a:xfrm>
          <a:off x="1397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91188</xdr:rowOff>
    </xdr:from>
    <xdr:ext cx="762000" cy="259045"/>
    <xdr:sp macro="" textlink="">
      <xdr:nvSpPr>
        <xdr:cNvPr id="221" name="テキスト ボックス 220"/>
        <xdr:cNvSpPr txBox="1"/>
      </xdr:nvSpPr>
      <xdr:spPr>
        <a:xfrm>
          <a:off x="1066800" y="1380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年度においては前年度から０．６ポイント増加し９６．９％となったが，全国市平均を２．２ポイント，類似団体内平均値を０．７％ポイント下回る状況である。今後も行政改革大綱を基本としてこの水準を維持し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7" name="直線コネクタ 256"/>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14514</xdr:rowOff>
    </xdr:to>
    <xdr:cxnSp macro="">
      <xdr:nvCxnSpPr>
        <xdr:cNvPr id="260" name="直線コネクタ 259"/>
        <xdr:cNvCxnSpPr/>
      </xdr:nvCxnSpPr>
      <xdr:spPr>
        <a:xfrm>
          <a:off x="15290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14514</xdr:rowOff>
    </xdr:to>
    <xdr:cxnSp macro="">
      <xdr:nvCxnSpPr>
        <xdr:cNvPr id="263" name="直線コネクタ 262"/>
        <xdr:cNvCxnSpPr/>
      </xdr:nvCxnSpPr>
      <xdr:spPr>
        <a:xfrm flipV="1">
          <a:off x="14401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14514</xdr:rowOff>
    </xdr:to>
    <xdr:cxnSp macro="">
      <xdr:nvCxnSpPr>
        <xdr:cNvPr id="266" name="直線コネクタ 265"/>
        <xdr:cNvCxnSpPr/>
      </xdr:nvCxnSpPr>
      <xdr:spPr>
        <a:xfrm>
          <a:off x="13512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3" name="テキスト ボックス 282"/>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に策定された行政改革大綱の人員管理計画に基づき新規採用職員数の抑制を進めてきたが，人口が減少したことにより人口千人当たり職員数は増加している。類似団体平均は下回っているものの，全国平均，茨城県平均には及ばないため，それらに数値を近付けるよう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44359</xdr:rowOff>
    </xdr:to>
    <xdr:cxnSp macro="">
      <xdr:nvCxnSpPr>
        <xdr:cNvPr id="322" name="直線コネクタ 321"/>
        <xdr:cNvCxnSpPr/>
      </xdr:nvCxnSpPr>
      <xdr:spPr>
        <a:xfrm>
          <a:off x="16179800" y="1030550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20229</xdr:rowOff>
    </xdr:to>
    <xdr:cxnSp macro="">
      <xdr:nvCxnSpPr>
        <xdr:cNvPr id="325" name="直線コネクタ 324"/>
        <xdr:cNvCxnSpPr/>
      </xdr:nvCxnSpPr>
      <xdr:spPr>
        <a:xfrm flipV="1">
          <a:off x="15290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20229</xdr:rowOff>
    </xdr:from>
    <xdr:to>
      <xdr:col>72</xdr:col>
      <xdr:colOff>203200</xdr:colOff>
      <xdr:row>60</xdr:row>
      <xdr:rowOff>21953</xdr:rowOff>
    </xdr:to>
    <xdr:cxnSp macro="">
      <xdr:nvCxnSpPr>
        <xdr:cNvPr id="328" name="直線コネクタ 327"/>
        <xdr:cNvCxnSpPr/>
      </xdr:nvCxnSpPr>
      <xdr:spPr>
        <a:xfrm flipV="1">
          <a:off x="14401800" y="1030722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34018</xdr:rowOff>
    </xdr:to>
    <xdr:cxnSp macro="">
      <xdr:nvCxnSpPr>
        <xdr:cNvPr id="331" name="直線コネクタ 330"/>
        <xdr:cNvCxnSpPr/>
      </xdr:nvCxnSpPr>
      <xdr:spPr>
        <a:xfrm flipV="1">
          <a:off x="13512800" y="103089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165009</xdr:rowOff>
    </xdr:from>
    <xdr:to>
      <xdr:col>81</xdr:col>
      <xdr:colOff>95250</xdr:colOff>
      <xdr:row>60</xdr:row>
      <xdr:rowOff>95159</xdr:rowOff>
    </xdr:to>
    <xdr:sp macro="" textlink="">
      <xdr:nvSpPr>
        <xdr:cNvPr id="341" name="楕円 340"/>
        <xdr:cNvSpPr/>
      </xdr:nvSpPr>
      <xdr:spPr>
        <a:xfrm>
          <a:off x="169672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10086</xdr:rowOff>
    </xdr:from>
    <xdr:ext cx="762000" cy="259045"/>
    <xdr:sp macro="" textlink="">
      <xdr:nvSpPr>
        <xdr:cNvPr id="342" name="定員管理の状況該当値テキスト"/>
        <xdr:cNvSpPr txBox="1"/>
      </xdr:nvSpPr>
      <xdr:spPr>
        <a:xfrm>
          <a:off x="17106900" y="101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3" name="楕円 342"/>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4" name="テキスト ボックス 343"/>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140879</xdr:rowOff>
    </xdr:from>
    <xdr:to>
      <xdr:col>73</xdr:col>
      <xdr:colOff>44450</xdr:colOff>
      <xdr:row>60</xdr:row>
      <xdr:rowOff>71029</xdr:rowOff>
    </xdr:to>
    <xdr:sp macro="" textlink="">
      <xdr:nvSpPr>
        <xdr:cNvPr id="345" name="楕円 344"/>
        <xdr:cNvSpPr/>
      </xdr:nvSpPr>
      <xdr:spPr>
        <a:xfrm>
          <a:off x="15240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81206</xdr:rowOff>
    </xdr:from>
    <xdr:ext cx="762000" cy="259045"/>
    <xdr:sp macro="" textlink="">
      <xdr:nvSpPr>
        <xdr:cNvPr id="346" name="テキスト ボックス 345"/>
        <xdr:cNvSpPr txBox="1"/>
      </xdr:nvSpPr>
      <xdr:spPr>
        <a:xfrm>
          <a:off x="14909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7" name="楕円 346"/>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8" name="テキスト ボックス 347"/>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154668</xdr:rowOff>
    </xdr:from>
    <xdr:to>
      <xdr:col>64</xdr:col>
      <xdr:colOff>152400</xdr:colOff>
      <xdr:row>60</xdr:row>
      <xdr:rowOff>84818</xdr:rowOff>
    </xdr:to>
    <xdr:sp macro="" textlink="">
      <xdr:nvSpPr>
        <xdr:cNvPr id="349" name="楕円 348"/>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94995</xdr:rowOff>
    </xdr:from>
    <xdr:ext cx="762000" cy="259045"/>
    <xdr:sp macro="" textlink="">
      <xdr:nvSpPr>
        <xdr:cNvPr id="350" name="テキスト ボックス 349"/>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２６年度と</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の単年度比率を比較すると，算定分子において合併特例債及び臨時財政対策債の償還額の増が主な要因となり１６８百万円増加しているとともに，算定分母が臨時財政対策債発行可能額の減が主な要因となり６１９百万円減少したことにより，単年度比率は１．９１ポイント増加し，実質公債費比率は前年度と比較して０．６ポイント増加の７．５％となった。今後も合併特例債等の地方債発行が見込まれることから，これまでと同様に起債許可団体とならないよう１７％を上限として計画的かつ長期的な借入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127000</xdr:rowOff>
    </xdr:to>
    <xdr:cxnSp macro="">
      <xdr:nvCxnSpPr>
        <xdr:cNvPr id="386" name="直線コネクタ 385"/>
        <xdr:cNvCxnSpPr/>
      </xdr:nvCxnSpPr>
      <xdr:spPr>
        <a:xfrm>
          <a:off x="16179800" y="691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58057</xdr:rowOff>
    </xdr:to>
    <xdr:cxnSp macro="">
      <xdr:nvCxnSpPr>
        <xdr:cNvPr id="389" name="直線コネクタ 388"/>
        <xdr:cNvCxnSpPr/>
      </xdr:nvCxnSpPr>
      <xdr:spPr>
        <a:xfrm>
          <a:off x="15290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23585</xdr:rowOff>
    </xdr:to>
    <xdr:cxnSp macro="">
      <xdr:nvCxnSpPr>
        <xdr:cNvPr id="392" name="直線コネクタ 391"/>
        <xdr:cNvCxnSpPr/>
      </xdr:nvCxnSpPr>
      <xdr:spPr>
        <a:xfrm flipV="1">
          <a:off x="14401800" y="68700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138491</xdr:rowOff>
    </xdr:to>
    <xdr:cxnSp macro="">
      <xdr:nvCxnSpPr>
        <xdr:cNvPr id="395" name="直線コネクタ 394"/>
        <xdr:cNvCxnSpPr/>
      </xdr:nvCxnSpPr>
      <xdr:spPr>
        <a:xfrm flipV="1">
          <a:off x="13512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5" name="楕円 40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6"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7" name="楕円 40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8" name="テキスト ボックス 40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9" name="楕円 408"/>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10" name="テキスト ボックス 409"/>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11" name="楕円 410"/>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12" name="テキスト ボックス 411"/>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3" name="楕円 412"/>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4" name="テキスト ボックス 413"/>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算定分子において地方債現在高を主とした将来負担が前年度から４６５百万円減少し，充当可能財源等の充当可能基金及び基準財政需要額算入見込額は前年度から１９４百万円の増加となったため将来負担比率が前年度と比較して５．７ポイント減少している。今後は小学校統合事業をはじめとした地方債の発行が予定されており，将来負担比率が増加していく見込みであることから，基準財政需要額に算定される有利な地方債を活用し，急激な上昇を抑え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77343</xdr:rowOff>
    </xdr:from>
    <xdr:to>
      <xdr:col>81</xdr:col>
      <xdr:colOff>44450</xdr:colOff>
      <xdr:row>14</xdr:row>
      <xdr:rowOff>123190</xdr:rowOff>
    </xdr:to>
    <xdr:cxnSp macro="">
      <xdr:nvCxnSpPr>
        <xdr:cNvPr id="448" name="直線コネクタ 447"/>
        <xdr:cNvCxnSpPr/>
      </xdr:nvCxnSpPr>
      <xdr:spPr>
        <a:xfrm flipV="1">
          <a:off x="16179800" y="2477643"/>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62120</xdr:rowOff>
    </xdr:from>
    <xdr:ext cx="762000" cy="259045"/>
    <xdr:sp macro="" textlink="">
      <xdr:nvSpPr>
        <xdr:cNvPr id="449" name="将来負担の状況平均値テキスト"/>
        <xdr:cNvSpPr txBox="1"/>
      </xdr:nvSpPr>
      <xdr:spPr>
        <a:xfrm>
          <a:off x="17106900" y="2462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14</xdr:row>
      <xdr:rowOff>144103</xdr:rowOff>
    </xdr:to>
    <xdr:cxnSp macro="">
      <xdr:nvCxnSpPr>
        <xdr:cNvPr id="451" name="直線コネクタ 450"/>
        <xdr:cNvCxnSpPr/>
      </xdr:nvCxnSpPr>
      <xdr:spPr>
        <a:xfrm flipV="1">
          <a:off x="15290800" y="252349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168419</xdr:rowOff>
    </xdr:from>
    <xdr:ext cx="736600" cy="259045"/>
    <xdr:sp macro="" textlink="">
      <xdr:nvSpPr>
        <xdr:cNvPr id="453" name="テキスト ボックス 452"/>
        <xdr:cNvSpPr txBox="1"/>
      </xdr:nvSpPr>
      <xdr:spPr>
        <a:xfrm>
          <a:off x="15798800" y="256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144103</xdr:rowOff>
    </xdr:from>
    <xdr:to>
      <xdr:col>72</xdr:col>
      <xdr:colOff>203200</xdr:colOff>
      <xdr:row>14</xdr:row>
      <xdr:rowOff>153755</xdr:rowOff>
    </xdr:to>
    <xdr:cxnSp macro="">
      <xdr:nvCxnSpPr>
        <xdr:cNvPr id="454" name="直線コネクタ 453"/>
        <xdr:cNvCxnSpPr/>
      </xdr:nvCxnSpPr>
      <xdr:spPr>
        <a:xfrm flipV="1">
          <a:off x="14401800" y="25444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6" name="テキスト ボックス 455"/>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14</xdr:row>
      <xdr:rowOff>153755</xdr:rowOff>
    </xdr:to>
    <xdr:cxnSp macro="">
      <xdr:nvCxnSpPr>
        <xdr:cNvPr id="457" name="直線コネクタ 456"/>
        <xdr:cNvCxnSpPr/>
      </xdr:nvCxnSpPr>
      <xdr:spPr>
        <a:xfrm>
          <a:off x="13512800" y="247925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9" name="テキスト ボックス 458"/>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1" name="テキスト ボックス 460"/>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26543</xdr:rowOff>
    </xdr:from>
    <xdr:to>
      <xdr:col>81</xdr:col>
      <xdr:colOff>95250</xdr:colOff>
      <xdr:row>14</xdr:row>
      <xdr:rowOff>128143</xdr:rowOff>
    </xdr:to>
    <xdr:sp macro="" textlink="">
      <xdr:nvSpPr>
        <xdr:cNvPr id="467" name="楕円 466"/>
        <xdr:cNvSpPr/>
      </xdr:nvSpPr>
      <xdr:spPr>
        <a:xfrm>
          <a:off x="169672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119270</xdr:rowOff>
    </xdr:from>
    <xdr:ext cx="762000" cy="259045"/>
    <xdr:sp macro="" textlink="">
      <xdr:nvSpPr>
        <xdr:cNvPr id="468" name="将来負担の状況該当値テキスト"/>
        <xdr:cNvSpPr txBox="1"/>
      </xdr:nvSpPr>
      <xdr:spPr>
        <a:xfrm>
          <a:off x="17106900" y="23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69" name="楕円 468"/>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70" name="テキスト ボックス 46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93303</xdr:rowOff>
    </xdr:from>
    <xdr:to>
      <xdr:col>73</xdr:col>
      <xdr:colOff>44450</xdr:colOff>
      <xdr:row>15</xdr:row>
      <xdr:rowOff>23453</xdr:rowOff>
    </xdr:to>
    <xdr:sp macro="" textlink="">
      <xdr:nvSpPr>
        <xdr:cNvPr id="471" name="楕円 470"/>
        <xdr:cNvSpPr/>
      </xdr:nvSpPr>
      <xdr:spPr>
        <a:xfrm>
          <a:off x="15240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33630</xdr:rowOff>
    </xdr:from>
    <xdr:ext cx="762000" cy="259045"/>
    <xdr:sp macro="" textlink="">
      <xdr:nvSpPr>
        <xdr:cNvPr id="472" name="テキスト ボックス 471"/>
        <xdr:cNvSpPr txBox="1"/>
      </xdr:nvSpPr>
      <xdr:spPr>
        <a:xfrm>
          <a:off x="14909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102955</xdr:rowOff>
    </xdr:from>
    <xdr:to>
      <xdr:col>68</xdr:col>
      <xdr:colOff>203200</xdr:colOff>
      <xdr:row>15</xdr:row>
      <xdr:rowOff>33105</xdr:rowOff>
    </xdr:to>
    <xdr:sp macro="" textlink="">
      <xdr:nvSpPr>
        <xdr:cNvPr id="473" name="楕円 472"/>
        <xdr:cNvSpPr/>
      </xdr:nvSpPr>
      <xdr:spPr>
        <a:xfrm>
          <a:off x="14351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43282</xdr:rowOff>
    </xdr:from>
    <xdr:ext cx="762000" cy="259045"/>
    <xdr:sp macro="" textlink="">
      <xdr:nvSpPr>
        <xdr:cNvPr id="474" name="テキスト ボックス 473"/>
        <xdr:cNvSpPr txBox="1"/>
      </xdr:nvSpPr>
      <xdr:spPr>
        <a:xfrm>
          <a:off x="14020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28152</xdr:rowOff>
    </xdr:from>
    <xdr:to>
      <xdr:col>64</xdr:col>
      <xdr:colOff>152400</xdr:colOff>
      <xdr:row>14</xdr:row>
      <xdr:rowOff>129752</xdr:rowOff>
    </xdr:to>
    <xdr:sp macro="" textlink="">
      <xdr:nvSpPr>
        <xdr:cNvPr id="475" name="楕円 474"/>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139929</xdr:rowOff>
    </xdr:from>
    <xdr:ext cx="762000" cy="259045"/>
    <xdr:sp macro="" textlink="">
      <xdr:nvSpPr>
        <xdr:cNvPr id="476" name="テキスト ボックス 475"/>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人件費は前年と比較すると職員数は増減なし（３５０人）であるが、非常勤職員等の増加により決算額で３４百万円増加したものの経常収支比率では０．５ポイント減少している。　今後については，平成２６年度に策定した人員管理計画に基づき適正な定員管理を継続し人件費の抑制に努める。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36</xdr:row>
      <xdr:rowOff>12700</xdr:rowOff>
    </xdr:to>
    <xdr:cxnSp macro="">
      <xdr:nvCxnSpPr>
        <xdr:cNvPr id="68" name="直線コネクタ 67"/>
        <xdr:cNvCxnSpPr/>
      </xdr:nvCxnSpPr>
      <xdr:spPr>
        <a:xfrm flipV="1">
          <a:off x="3987800" y="6130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162378</xdr:rowOff>
    </xdr:from>
    <xdr:to>
      <xdr:col>19</xdr:col>
      <xdr:colOff>187325</xdr:colOff>
      <xdr:row>36</xdr:row>
      <xdr:rowOff>12700</xdr:rowOff>
    </xdr:to>
    <xdr:cxnSp macro="">
      <xdr:nvCxnSpPr>
        <xdr:cNvPr id="71" name="直線コネクタ 70"/>
        <xdr:cNvCxnSpPr/>
      </xdr:nvCxnSpPr>
      <xdr:spPr>
        <a:xfrm>
          <a:off x="3098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23586</xdr:rowOff>
    </xdr:to>
    <xdr:cxnSp macro="">
      <xdr:nvCxnSpPr>
        <xdr:cNvPr id="74" name="直線コネクタ 73"/>
        <xdr:cNvCxnSpPr/>
      </xdr:nvCxnSpPr>
      <xdr:spPr>
        <a:xfrm flipV="1">
          <a:off x="2209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67128</xdr:rowOff>
    </xdr:to>
    <xdr:cxnSp macro="">
      <xdr:nvCxnSpPr>
        <xdr:cNvPr id="77" name="直線コネクタ 76"/>
        <xdr:cNvCxnSpPr/>
      </xdr:nvCxnSpPr>
      <xdr:spPr>
        <a:xfrm flipV="1">
          <a:off x="1320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78922</xdr:rowOff>
    </xdr:from>
    <xdr:to>
      <xdr:col>24</xdr:col>
      <xdr:colOff>76200</xdr:colOff>
      <xdr:row>36</xdr:row>
      <xdr:rowOff>9072</xdr:rowOff>
    </xdr:to>
    <xdr:sp macro="" textlink="">
      <xdr:nvSpPr>
        <xdr:cNvPr id="87" name="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95449</xdr:rowOff>
    </xdr:from>
    <xdr:ext cx="762000" cy="259045"/>
    <xdr:sp macro="" textlink="">
      <xdr:nvSpPr>
        <xdr:cNvPr id="88"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90" name="テキスト ボックス 8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111578</xdr:rowOff>
    </xdr:from>
    <xdr:to>
      <xdr:col>15</xdr:col>
      <xdr:colOff>149225</xdr:colOff>
      <xdr:row>36</xdr:row>
      <xdr:rowOff>41728</xdr:rowOff>
    </xdr:to>
    <xdr:sp macro="" textlink="">
      <xdr:nvSpPr>
        <xdr:cNvPr id="91" name="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92" name="テキスト ボックス 91"/>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59163</xdr:rowOff>
    </xdr:from>
    <xdr:ext cx="762000" cy="259045"/>
    <xdr:sp macro="" textlink="">
      <xdr:nvSpPr>
        <xdr:cNvPr id="94" name="テキスト ボックス 93"/>
        <xdr:cNvSpPr txBox="1"/>
      </xdr:nvSpPr>
      <xdr:spPr>
        <a:xfrm>
          <a:off x="1828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102705</xdr:rowOff>
    </xdr:from>
    <xdr:ext cx="762000" cy="259045"/>
    <xdr:sp macro="" textlink="">
      <xdr:nvSpPr>
        <xdr:cNvPr id="96" name="テキスト ボックス 95"/>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ふるさと応援寄附金事業委託費が４２２百万円増加したことが主な要因となって０．３ポイント増加したものの類似団体内平均値を１．５ポイント下回る状況となっている。今後については公共施設等総合管理計画に基づき同類施設の統廃合を進め，類似団体内平均値を上回らないことを目標とす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82550</xdr:rowOff>
    </xdr:to>
    <xdr:cxnSp macro="">
      <xdr:nvCxnSpPr>
        <xdr:cNvPr id="129" name="直線コネクタ 128"/>
        <xdr:cNvCxnSpPr/>
      </xdr:nvCxnSpPr>
      <xdr:spPr>
        <a:xfrm>
          <a:off x="15671800" y="295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44450</xdr:rowOff>
    </xdr:to>
    <xdr:cxnSp macro="">
      <xdr:nvCxnSpPr>
        <xdr:cNvPr id="132" name="直線コネクタ 131"/>
        <xdr:cNvCxnSpPr/>
      </xdr:nvCxnSpPr>
      <xdr:spPr>
        <a:xfrm>
          <a:off x="14782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16</xdr:row>
      <xdr:rowOff>152400</xdr:rowOff>
    </xdr:to>
    <xdr:cxnSp macro="">
      <xdr:nvCxnSpPr>
        <xdr:cNvPr id="135" name="直線コネクタ 134"/>
        <xdr:cNvCxnSpPr/>
      </xdr:nvCxnSpPr>
      <xdr:spPr>
        <a:xfrm>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139700</xdr:rowOff>
    </xdr:to>
    <xdr:cxnSp macro="">
      <xdr:nvCxnSpPr>
        <xdr:cNvPr id="138" name="直線コネクタ 137"/>
        <xdr:cNvCxnSpPr/>
      </xdr:nvCxnSpPr>
      <xdr:spPr>
        <a:xfrm>
          <a:off x="13004800" y="280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9"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50" name="楕円 149"/>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51" name="テキスト ボックス 15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2" name="楕円 151"/>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3" name="テキスト ボックス 152"/>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4" name="楕円 153"/>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5" name="テキスト ボックス 154"/>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6" name="楕円 155"/>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7" name="テキスト ボックス 156"/>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生活扶助関係経費が前年度から５２百万円減少したことが主な要因となり０．５ポイント減少し，類似団体内平均値を１．５ポイント下回っている。扶助費については国の制度に基づく支出が大半を占めることから，審査事務の適正化を図り増加を最小限に抑えていく方針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69850</xdr:rowOff>
    </xdr:to>
    <xdr:cxnSp macro="">
      <xdr:nvCxnSpPr>
        <xdr:cNvPr id="190" name="直線コネクタ 189"/>
        <xdr:cNvCxnSpPr/>
      </xdr:nvCxnSpPr>
      <xdr:spPr>
        <a:xfrm flipV="1">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69850</xdr:rowOff>
    </xdr:to>
    <xdr:cxnSp macro="">
      <xdr:nvCxnSpPr>
        <xdr:cNvPr id="193" name="直線コネクタ 192"/>
        <xdr:cNvCxnSpPr/>
      </xdr:nvCxnSpPr>
      <xdr:spPr>
        <a:xfrm>
          <a:off x="3098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146050</xdr:rowOff>
    </xdr:to>
    <xdr:cxnSp macro="">
      <xdr:nvCxnSpPr>
        <xdr:cNvPr id="196" name="直線コネクタ 195"/>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9" name="直線コネクタ 198"/>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国民健康保険特別会計への繰出金が前年度から１１９百万円減少したものの，類似団体内平均値を３．６ポイント上回る状況となっている。今後も高齢化にともなって介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41275</xdr:rowOff>
    </xdr:from>
    <xdr:to>
      <xdr:col>82</xdr:col>
      <xdr:colOff>107950</xdr:colOff>
      <xdr:row>59</xdr:row>
      <xdr:rowOff>88900</xdr:rowOff>
    </xdr:to>
    <xdr:cxnSp macro="">
      <xdr:nvCxnSpPr>
        <xdr:cNvPr id="255" name="直線コネクタ 254"/>
        <xdr:cNvCxnSpPr/>
      </xdr:nvCxnSpPr>
      <xdr:spPr>
        <a:xfrm flipV="1">
          <a:off x="15671800" y="10156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59</xdr:row>
      <xdr:rowOff>165100</xdr:rowOff>
    </xdr:to>
    <xdr:cxnSp macro="">
      <xdr:nvCxnSpPr>
        <xdr:cNvPr id="258" name="直線コネクタ 257"/>
        <xdr:cNvCxnSpPr/>
      </xdr:nvCxnSpPr>
      <xdr:spPr>
        <a:xfrm flipV="1">
          <a:off x="14782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165100</xdr:rowOff>
    </xdr:to>
    <xdr:cxnSp macro="">
      <xdr:nvCxnSpPr>
        <xdr:cNvPr id="261" name="直線コネクタ 260"/>
        <xdr:cNvCxnSpPr/>
      </xdr:nvCxnSpPr>
      <xdr:spPr>
        <a:xfrm>
          <a:off x="13893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50800</xdr:rowOff>
    </xdr:to>
    <xdr:cxnSp macro="">
      <xdr:nvCxnSpPr>
        <xdr:cNvPr id="264" name="直線コネクタ 263"/>
        <xdr:cNvCxnSpPr/>
      </xdr:nvCxnSpPr>
      <xdr:spPr>
        <a:xfrm flipV="1">
          <a:off x="13004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74" name="楕円 273"/>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75"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6" name="楕円 275"/>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7" name="テキスト ボックス 276"/>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8" name="楕円 277"/>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9" name="テキスト ボックス 278"/>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0" name="楕円 279"/>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1" name="テキスト ボックス 280"/>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82" name="楕円 281"/>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83" name="テキスト ボックス 282"/>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決算額が前年度から２３百万円減少し，経常経費充当一般財源等も１０８百万円減少しているが，経常一般財源等が臨時財政対策債をはじめとし２３８百万円減少したことによって，１．０ポイントの減少となった。比率が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35560</xdr:rowOff>
    </xdr:to>
    <xdr:cxnSp macro="">
      <xdr:nvCxnSpPr>
        <xdr:cNvPr id="315" name="直線コネクタ 314"/>
        <xdr:cNvCxnSpPr/>
      </xdr:nvCxnSpPr>
      <xdr:spPr>
        <a:xfrm flipV="1">
          <a:off x="15671800" y="6817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35560</xdr:rowOff>
    </xdr:to>
    <xdr:cxnSp macro="">
      <xdr:nvCxnSpPr>
        <xdr:cNvPr id="318" name="直線コネクタ 317"/>
        <xdr:cNvCxnSpPr/>
      </xdr:nvCxnSpPr>
      <xdr:spPr>
        <a:xfrm>
          <a:off x="14782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168910</xdr:rowOff>
    </xdr:from>
    <xdr:to>
      <xdr:col>73</xdr:col>
      <xdr:colOff>180975</xdr:colOff>
      <xdr:row>40</xdr:row>
      <xdr:rowOff>20320</xdr:rowOff>
    </xdr:to>
    <xdr:cxnSp macro="">
      <xdr:nvCxnSpPr>
        <xdr:cNvPr id="321" name="直線コネクタ 320"/>
        <xdr:cNvCxnSpPr/>
      </xdr:nvCxnSpPr>
      <xdr:spPr>
        <a:xfrm>
          <a:off x="13893800" y="685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168910</xdr:rowOff>
    </xdr:from>
    <xdr:to>
      <xdr:col>69</xdr:col>
      <xdr:colOff>92075</xdr:colOff>
      <xdr:row>40</xdr:row>
      <xdr:rowOff>81280</xdr:rowOff>
    </xdr:to>
    <xdr:cxnSp macro="">
      <xdr:nvCxnSpPr>
        <xdr:cNvPr id="324" name="直線コネクタ 323"/>
        <xdr:cNvCxnSpPr/>
      </xdr:nvCxnSpPr>
      <xdr:spPr>
        <a:xfrm flipV="1">
          <a:off x="13004800" y="6855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4" name="楕円 333"/>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52087</xdr:rowOff>
    </xdr:from>
    <xdr:ext cx="762000" cy="259045"/>
    <xdr:sp macro="" textlink="">
      <xdr:nvSpPr>
        <xdr:cNvPr id="335" name="補助費等該当値テキスト"/>
        <xdr:cNvSpPr txBox="1"/>
      </xdr:nvSpPr>
      <xdr:spPr>
        <a:xfrm>
          <a:off x="16598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36" name="楕円 335"/>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37" name="テキスト ボックス 336"/>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8" name="楕円 337"/>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39" name="テキスト ボックス 338"/>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118110</xdr:rowOff>
    </xdr:from>
    <xdr:to>
      <xdr:col>69</xdr:col>
      <xdr:colOff>142875</xdr:colOff>
      <xdr:row>40</xdr:row>
      <xdr:rowOff>48260</xdr:rowOff>
    </xdr:to>
    <xdr:sp macro="" textlink="">
      <xdr:nvSpPr>
        <xdr:cNvPr id="340" name="楕円 339"/>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33037</xdr:rowOff>
    </xdr:from>
    <xdr:ext cx="762000" cy="259045"/>
    <xdr:sp macro="" textlink="">
      <xdr:nvSpPr>
        <xdr:cNvPr id="341" name="テキスト ボックス 340"/>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42" name="楕円 341"/>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43" name="テキスト ボックス 342"/>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債償還額が１８３百万円，臨時財政対策債償還額が５３百万円したことが主な要因となり１．５ポイント増加したものの，類似団体内平均値を４．０ポイント下回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46989</xdr:rowOff>
    </xdr:to>
    <xdr:cxnSp macro="">
      <xdr:nvCxnSpPr>
        <xdr:cNvPr id="376" name="直線コネクタ 375"/>
        <xdr:cNvCxnSpPr/>
      </xdr:nvCxnSpPr>
      <xdr:spPr>
        <a:xfrm>
          <a:off x="3987800" y="131343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104139</xdr:rowOff>
    </xdr:to>
    <xdr:cxnSp macro="">
      <xdr:nvCxnSpPr>
        <xdr:cNvPr id="379" name="直線コネクタ 378"/>
        <xdr:cNvCxnSpPr/>
      </xdr:nvCxnSpPr>
      <xdr:spPr>
        <a:xfrm>
          <a:off x="3098800" y="13012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153670</xdr:rowOff>
    </xdr:to>
    <xdr:cxnSp macro="">
      <xdr:nvCxnSpPr>
        <xdr:cNvPr id="382" name="直線コネクタ 381"/>
        <xdr:cNvCxnSpPr/>
      </xdr:nvCxnSpPr>
      <xdr:spPr>
        <a:xfrm>
          <a:off x="2209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115570</xdr:rowOff>
    </xdr:to>
    <xdr:cxnSp macro="">
      <xdr:nvCxnSpPr>
        <xdr:cNvPr id="385" name="直線コネクタ 384"/>
        <xdr:cNvCxnSpPr/>
      </xdr:nvCxnSpPr>
      <xdr:spPr>
        <a:xfrm>
          <a:off x="1320800" y="12898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5" name="楕円 39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7" name="楕円 39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8" name="テキスト ボックス 39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9" name="楕円 398"/>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400" name="テキスト ボックス 399"/>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401" name="楕円 40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2" name="テキスト ボックス 401"/>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403" name="楕円 402"/>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4" name="テキスト ボックス 40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扶助費が２１１百万円，補助費が５３百万円減少したことが主な要因となり前年から２．２ポイント減少し７５．２％となっているものの，類似団体内平均値を３．６ポイント上回っている。今後については経常収支比率に占める割合が高い人件費や繰出金を中心に改善等を図り，類似団体内平均値を目標とす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80</xdr:row>
      <xdr:rowOff>3556</xdr:rowOff>
    </xdr:to>
    <xdr:cxnSp macro="">
      <xdr:nvCxnSpPr>
        <xdr:cNvPr id="435" name="直線コネクタ 434"/>
        <xdr:cNvCxnSpPr/>
      </xdr:nvCxnSpPr>
      <xdr:spPr>
        <a:xfrm flipV="1">
          <a:off x="15671800" y="13518387"/>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3556</xdr:rowOff>
    </xdr:to>
    <xdr:cxnSp macro="">
      <xdr:nvCxnSpPr>
        <xdr:cNvPr id="438" name="直線コネクタ 437"/>
        <xdr:cNvCxnSpPr/>
      </xdr:nvCxnSpPr>
      <xdr:spPr>
        <a:xfrm>
          <a:off x="14782800" y="136646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120142</xdr:rowOff>
    </xdr:to>
    <xdr:cxnSp macro="">
      <xdr:nvCxnSpPr>
        <xdr:cNvPr id="441" name="直線コネクタ 440"/>
        <xdr:cNvCxnSpPr/>
      </xdr:nvCxnSpPr>
      <xdr:spPr>
        <a:xfrm>
          <a:off x="13893800" y="13481813"/>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37846</xdr:rowOff>
    </xdr:to>
    <xdr:cxnSp macro="">
      <xdr:nvCxnSpPr>
        <xdr:cNvPr id="444" name="直線コネクタ 443"/>
        <xdr:cNvCxnSpPr/>
      </xdr:nvCxnSpPr>
      <xdr:spPr>
        <a:xfrm flipV="1">
          <a:off x="13004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4" name="楕円 453"/>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5"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6" name="楕円 455"/>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7" name="テキスト ボックス 456"/>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8" name="楕円 457"/>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9" name="テキスト ボックス 458"/>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60" name="楕円 459"/>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61" name="テキスト ボックス 460"/>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2" name="楕円 461"/>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3" name="テキスト ボックス 462"/>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50248</xdr:rowOff>
    </xdr:from>
    <xdr:to>
      <xdr:col>29</xdr:col>
      <xdr:colOff>127000</xdr:colOff>
      <xdr:row>16</xdr:row>
      <xdr:rowOff>74003</xdr:rowOff>
    </xdr:to>
    <xdr:cxnSp macro="">
      <xdr:nvCxnSpPr>
        <xdr:cNvPr id="50" name="直線コネクタ 49"/>
        <xdr:cNvCxnSpPr/>
      </xdr:nvCxnSpPr>
      <xdr:spPr bwMode="auto">
        <a:xfrm flipV="1">
          <a:off x="5003800" y="2841073"/>
          <a:ext cx="6477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35025</xdr:rowOff>
    </xdr:from>
    <xdr:ext cx="762000" cy="259045"/>
    <xdr:sp macro="" textlink="">
      <xdr:nvSpPr>
        <xdr:cNvPr id="51" name="人口1人当たり決算額の推移平均値テキスト130"/>
        <xdr:cNvSpPr txBox="1"/>
      </xdr:nvSpPr>
      <xdr:spPr>
        <a:xfrm>
          <a:off x="5740400" y="282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74003</xdr:rowOff>
    </xdr:from>
    <xdr:to>
      <xdr:col>26</xdr:col>
      <xdr:colOff>50800</xdr:colOff>
      <xdr:row>16</xdr:row>
      <xdr:rowOff>118142</xdr:rowOff>
    </xdr:to>
    <xdr:cxnSp macro="">
      <xdr:nvCxnSpPr>
        <xdr:cNvPr id="53" name="直線コネクタ 52"/>
        <xdr:cNvCxnSpPr/>
      </xdr:nvCxnSpPr>
      <xdr:spPr bwMode="auto">
        <a:xfrm flipV="1">
          <a:off x="4305300" y="2864828"/>
          <a:ext cx="698500" cy="4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85223</xdr:rowOff>
    </xdr:from>
    <xdr:to>
      <xdr:col>22</xdr:col>
      <xdr:colOff>114300</xdr:colOff>
      <xdr:row>16</xdr:row>
      <xdr:rowOff>118142</xdr:rowOff>
    </xdr:to>
    <xdr:cxnSp macro="">
      <xdr:nvCxnSpPr>
        <xdr:cNvPr id="56" name="直線コネクタ 55"/>
        <xdr:cNvCxnSpPr/>
      </xdr:nvCxnSpPr>
      <xdr:spPr bwMode="auto">
        <a:xfrm>
          <a:off x="3606800" y="2876048"/>
          <a:ext cx="698500" cy="3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85223</xdr:rowOff>
    </xdr:from>
    <xdr:to>
      <xdr:col>18</xdr:col>
      <xdr:colOff>177800</xdr:colOff>
      <xdr:row>16</xdr:row>
      <xdr:rowOff>135973</xdr:rowOff>
    </xdr:to>
    <xdr:cxnSp macro="">
      <xdr:nvCxnSpPr>
        <xdr:cNvPr id="59" name="直線コネクタ 58"/>
        <xdr:cNvCxnSpPr/>
      </xdr:nvCxnSpPr>
      <xdr:spPr bwMode="auto">
        <a:xfrm flipV="1">
          <a:off x="2908300" y="2876048"/>
          <a:ext cx="6985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170898</xdr:rowOff>
    </xdr:from>
    <xdr:to>
      <xdr:col>29</xdr:col>
      <xdr:colOff>177800</xdr:colOff>
      <xdr:row>16</xdr:row>
      <xdr:rowOff>101048</xdr:rowOff>
    </xdr:to>
    <xdr:sp macro="" textlink="">
      <xdr:nvSpPr>
        <xdr:cNvPr id="69" name="楕円 68"/>
        <xdr:cNvSpPr/>
      </xdr:nvSpPr>
      <xdr:spPr bwMode="auto">
        <a:xfrm>
          <a:off x="5600700" y="279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15975</xdr:rowOff>
    </xdr:from>
    <xdr:ext cx="762000" cy="259045"/>
    <xdr:sp macro="" textlink="">
      <xdr:nvSpPr>
        <xdr:cNvPr id="70" name="人口1人当たり決算額の推移該当値テキスト130"/>
        <xdr:cNvSpPr txBox="1"/>
      </xdr:nvSpPr>
      <xdr:spPr>
        <a:xfrm>
          <a:off x="5740400" y="26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23203</xdr:rowOff>
    </xdr:from>
    <xdr:to>
      <xdr:col>26</xdr:col>
      <xdr:colOff>101600</xdr:colOff>
      <xdr:row>16</xdr:row>
      <xdr:rowOff>124803</xdr:rowOff>
    </xdr:to>
    <xdr:sp macro="" textlink="">
      <xdr:nvSpPr>
        <xdr:cNvPr id="71" name="楕円 70"/>
        <xdr:cNvSpPr/>
      </xdr:nvSpPr>
      <xdr:spPr bwMode="auto">
        <a:xfrm>
          <a:off x="4953000" y="281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109580</xdr:rowOff>
    </xdr:from>
    <xdr:ext cx="736600" cy="259045"/>
    <xdr:sp macro="" textlink="">
      <xdr:nvSpPr>
        <xdr:cNvPr id="72" name="テキスト ボックス 71"/>
        <xdr:cNvSpPr txBox="1"/>
      </xdr:nvSpPr>
      <xdr:spPr>
        <a:xfrm>
          <a:off x="4622800" y="290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67342</xdr:rowOff>
    </xdr:from>
    <xdr:to>
      <xdr:col>22</xdr:col>
      <xdr:colOff>165100</xdr:colOff>
      <xdr:row>16</xdr:row>
      <xdr:rowOff>168942</xdr:rowOff>
    </xdr:to>
    <xdr:sp macro="" textlink="">
      <xdr:nvSpPr>
        <xdr:cNvPr id="73" name="楕円 72"/>
        <xdr:cNvSpPr/>
      </xdr:nvSpPr>
      <xdr:spPr bwMode="auto">
        <a:xfrm>
          <a:off x="4254500" y="285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153719</xdr:rowOff>
    </xdr:from>
    <xdr:ext cx="762000" cy="259045"/>
    <xdr:sp macro="" textlink="">
      <xdr:nvSpPr>
        <xdr:cNvPr id="74" name="テキスト ボックス 73"/>
        <xdr:cNvSpPr txBox="1"/>
      </xdr:nvSpPr>
      <xdr:spPr>
        <a:xfrm>
          <a:off x="39243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34423</xdr:rowOff>
    </xdr:from>
    <xdr:to>
      <xdr:col>19</xdr:col>
      <xdr:colOff>38100</xdr:colOff>
      <xdr:row>16</xdr:row>
      <xdr:rowOff>136023</xdr:rowOff>
    </xdr:to>
    <xdr:sp macro="" textlink="">
      <xdr:nvSpPr>
        <xdr:cNvPr id="75" name="楕円 74"/>
        <xdr:cNvSpPr/>
      </xdr:nvSpPr>
      <xdr:spPr bwMode="auto">
        <a:xfrm>
          <a:off x="3556000" y="28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146200</xdr:rowOff>
    </xdr:from>
    <xdr:ext cx="762000" cy="259045"/>
    <xdr:sp macro="" textlink="">
      <xdr:nvSpPr>
        <xdr:cNvPr id="76" name="テキスト ボックス 75"/>
        <xdr:cNvSpPr txBox="1"/>
      </xdr:nvSpPr>
      <xdr:spPr>
        <a:xfrm>
          <a:off x="3225800" y="25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85173</xdr:rowOff>
    </xdr:from>
    <xdr:to>
      <xdr:col>15</xdr:col>
      <xdr:colOff>101600</xdr:colOff>
      <xdr:row>17</xdr:row>
      <xdr:rowOff>15323</xdr:rowOff>
    </xdr:to>
    <xdr:sp macro="" textlink="">
      <xdr:nvSpPr>
        <xdr:cNvPr id="77" name="楕円 76"/>
        <xdr:cNvSpPr/>
      </xdr:nvSpPr>
      <xdr:spPr bwMode="auto">
        <a:xfrm>
          <a:off x="2857500" y="287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25500</xdr:rowOff>
    </xdr:from>
    <xdr:ext cx="762000" cy="259045"/>
    <xdr:sp macro="" textlink="">
      <xdr:nvSpPr>
        <xdr:cNvPr id="78" name="テキスト ボックス 77"/>
        <xdr:cNvSpPr txBox="1"/>
      </xdr:nvSpPr>
      <xdr:spPr>
        <a:xfrm>
          <a:off x="2527300" y="264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44247</xdr:rowOff>
    </xdr:from>
    <xdr:to>
      <xdr:col>29</xdr:col>
      <xdr:colOff>127000</xdr:colOff>
      <xdr:row>36</xdr:row>
      <xdr:rowOff>80525</xdr:rowOff>
    </xdr:to>
    <xdr:cxnSp macro="">
      <xdr:nvCxnSpPr>
        <xdr:cNvPr id="110" name="直線コネクタ 109"/>
        <xdr:cNvCxnSpPr/>
      </xdr:nvCxnSpPr>
      <xdr:spPr bwMode="auto">
        <a:xfrm flipV="1">
          <a:off x="5003800" y="6997497"/>
          <a:ext cx="647700" cy="3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80525</xdr:rowOff>
    </xdr:from>
    <xdr:to>
      <xdr:col>26</xdr:col>
      <xdr:colOff>50800</xdr:colOff>
      <xdr:row>36</xdr:row>
      <xdr:rowOff>113101</xdr:rowOff>
    </xdr:to>
    <xdr:cxnSp macro="">
      <xdr:nvCxnSpPr>
        <xdr:cNvPr id="113" name="直線コネクタ 112"/>
        <xdr:cNvCxnSpPr/>
      </xdr:nvCxnSpPr>
      <xdr:spPr bwMode="auto">
        <a:xfrm flipV="1">
          <a:off x="4305300" y="7033775"/>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113101</xdr:rowOff>
    </xdr:from>
    <xdr:to>
      <xdr:col>22</xdr:col>
      <xdr:colOff>114300</xdr:colOff>
      <xdr:row>36</xdr:row>
      <xdr:rowOff>154432</xdr:rowOff>
    </xdr:to>
    <xdr:cxnSp macro="">
      <xdr:nvCxnSpPr>
        <xdr:cNvPr id="116" name="直線コネクタ 115"/>
        <xdr:cNvCxnSpPr/>
      </xdr:nvCxnSpPr>
      <xdr:spPr bwMode="auto">
        <a:xfrm flipV="1">
          <a:off x="3606800" y="7066351"/>
          <a:ext cx="698500" cy="4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146134</xdr:rowOff>
    </xdr:from>
    <xdr:to>
      <xdr:col>18</xdr:col>
      <xdr:colOff>177800</xdr:colOff>
      <xdr:row>36</xdr:row>
      <xdr:rowOff>154432</xdr:rowOff>
    </xdr:to>
    <xdr:cxnSp macro="">
      <xdr:nvCxnSpPr>
        <xdr:cNvPr id="119" name="直線コネクタ 118"/>
        <xdr:cNvCxnSpPr/>
      </xdr:nvCxnSpPr>
      <xdr:spPr bwMode="auto">
        <a:xfrm>
          <a:off x="2908300" y="7099384"/>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336347</xdr:rowOff>
    </xdr:from>
    <xdr:to>
      <xdr:col>29</xdr:col>
      <xdr:colOff>177800</xdr:colOff>
      <xdr:row>36</xdr:row>
      <xdr:rowOff>95047</xdr:rowOff>
    </xdr:to>
    <xdr:sp macro="" textlink="">
      <xdr:nvSpPr>
        <xdr:cNvPr id="129" name="楕円 128"/>
        <xdr:cNvSpPr/>
      </xdr:nvSpPr>
      <xdr:spPr bwMode="auto">
        <a:xfrm>
          <a:off x="56007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308424</xdr:rowOff>
    </xdr:from>
    <xdr:ext cx="762000" cy="259045"/>
    <xdr:sp macro="" textlink="">
      <xdr:nvSpPr>
        <xdr:cNvPr id="130" name="人口1人当たり決算額の推移該当値テキスト445"/>
        <xdr:cNvSpPr txBox="1"/>
      </xdr:nvSpPr>
      <xdr:spPr>
        <a:xfrm>
          <a:off x="5740400" y="69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29725</xdr:rowOff>
    </xdr:from>
    <xdr:to>
      <xdr:col>26</xdr:col>
      <xdr:colOff>101600</xdr:colOff>
      <xdr:row>36</xdr:row>
      <xdr:rowOff>131325</xdr:rowOff>
    </xdr:to>
    <xdr:sp macro="" textlink="">
      <xdr:nvSpPr>
        <xdr:cNvPr id="131" name="楕円 130"/>
        <xdr:cNvSpPr/>
      </xdr:nvSpPr>
      <xdr:spPr bwMode="auto">
        <a:xfrm>
          <a:off x="4953000" y="698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116102</xdr:rowOff>
    </xdr:from>
    <xdr:ext cx="736600" cy="259045"/>
    <xdr:sp macro="" textlink="">
      <xdr:nvSpPr>
        <xdr:cNvPr id="132" name="テキスト ボックス 131"/>
        <xdr:cNvSpPr txBox="1"/>
      </xdr:nvSpPr>
      <xdr:spPr>
        <a:xfrm>
          <a:off x="4622800" y="7069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62301</xdr:rowOff>
    </xdr:from>
    <xdr:to>
      <xdr:col>22</xdr:col>
      <xdr:colOff>165100</xdr:colOff>
      <xdr:row>36</xdr:row>
      <xdr:rowOff>163901</xdr:rowOff>
    </xdr:to>
    <xdr:sp macro="" textlink="">
      <xdr:nvSpPr>
        <xdr:cNvPr id="133" name="楕円 132"/>
        <xdr:cNvSpPr/>
      </xdr:nvSpPr>
      <xdr:spPr bwMode="auto">
        <a:xfrm>
          <a:off x="4254500" y="70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148678</xdr:rowOff>
    </xdr:from>
    <xdr:ext cx="762000" cy="259045"/>
    <xdr:sp macro="" textlink="">
      <xdr:nvSpPr>
        <xdr:cNvPr id="134" name="テキスト ボックス 133"/>
        <xdr:cNvSpPr txBox="1"/>
      </xdr:nvSpPr>
      <xdr:spPr>
        <a:xfrm>
          <a:off x="3924300" y="71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103632</xdr:rowOff>
    </xdr:from>
    <xdr:to>
      <xdr:col>19</xdr:col>
      <xdr:colOff>38100</xdr:colOff>
      <xdr:row>37</xdr:row>
      <xdr:rowOff>33782</xdr:rowOff>
    </xdr:to>
    <xdr:sp macro="" textlink="">
      <xdr:nvSpPr>
        <xdr:cNvPr id="135" name="楕円 134"/>
        <xdr:cNvSpPr/>
      </xdr:nvSpPr>
      <xdr:spPr bwMode="auto">
        <a:xfrm>
          <a:off x="3556000" y="705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18559</xdr:rowOff>
    </xdr:from>
    <xdr:ext cx="762000" cy="259045"/>
    <xdr:sp macro="" textlink="">
      <xdr:nvSpPr>
        <xdr:cNvPr id="136" name="テキスト ボックス 135"/>
        <xdr:cNvSpPr txBox="1"/>
      </xdr:nvSpPr>
      <xdr:spPr>
        <a:xfrm>
          <a:off x="3225800" y="714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95334</xdr:rowOff>
    </xdr:from>
    <xdr:to>
      <xdr:col>15</xdr:col>
      <xdr:colOff>101600</xdr:colOff>
      <xdr:row>37</xdr:row>
      <xdr:rowOff>25484</xdr:rowOff>
    </xdr:to>
    <xdr:sp macro="" textlink="">
      <xdr:nvSpPr>
        <xdr:cNvPr id="137" name="楕円 136"/>
        <xdr:cNvSpPr/>
      </xdr:nvSpPr>
      <xdr:spPr bwMode="auto">
        <a:xfrm>
          <a:off x="2857500" y="704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10261</xdr:rowOff>
    </xdr:from>
    <xdr:ext cx="762000" cy="259045"/>
    <xdr:sp macro="" textlink="">
      <xdr:nvSpPr>
        <xdr:cNvPr id="138" name="テキスト ボックス 137"/>
        <xdr:cNvSpPr txBox="1"/>
      </xdr:nvSpPr>
      <xdr:spPr>
        <a:xfrm>
          <a:off x="2527300" y="71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153220</xdr:rowOff>
    </xdr:from>
    <xdr:to>
      <xdr:col>24</xdr:col>
      <xdr:colOff>63500</xdr:colOff>
      <xdr:row>36</xdr:row>
      <xdr:rowOff>18346</xdr:rowOff>
    </xdr:to>
    <xdr:cxnSp macro="">
      <xdr:nvCxnSpPr>
        <xdr:cNvPr id="63" name="直線コネクタ 62"/>
        <xdr:cNvCxnSpPr/>
      </xdr:nvCxnSpPr>
      <xdr:spPr>
        <a:xfrm flipV="1">
          <a:off x="3797300" y="61539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18346</xdr:rowOff>
    </xdr:from>
    <xdr:to>
      <xdr:col>19</xdr:col>
      <xdr:colOff>177800</xdr:colOff>
      <xdr:row>36</xdr:row>
      <xdr:rowOff>30788</xdr:rowOff>
    </xdr:to>
    <xdr:cxnSp macro="">
      <xdr:nvCxnSpPr>
        <xdr:cNvPr id="66" name="直線コネクタ 65"/>
        <xdr:cNvCxnSpPr/>
      </xdr:nvCxnSpPr>
      <xdr:spPr>
        <a:xfrm flipV="1">
          <a:off x="2908300" y="619054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30788</xdr:rowOff>
    </xdr:from>
    <xdr:to>
      <xdr:col>15</xdr:col>
      <xdr:colOff>50800</xdr:colOff>
      <xdr:row>36</xdr:row>
      <xdr:rowOff>45550</xdr:rowOff>
    </xdr:to>
    <xdr:cxnSp macro="">
      <xdr:nvCxnSpPr>
        <xdr:cNvPr id="69" name="直線コネクタ 68"/>
        <xdr:cNvCxnSpPr/>
      </xdr:nvCxnSpPr>
      <xdr:spPr>
        <a:xfrm flipV="1">
          <a:off x="2019300" y="6202988"/>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31654</xdr:rowOff>
    </xdr:from>
    <xdr:to>
      <xdr:col>10</xdr:col>
      <xdr:colOff>114300</xdr:colOff>
      <xdr:row>36</xdr:row>
      <xdr:rowOff>45550</xdr:rowOff>
    </xdr:to>
    <xdr:cxnSp macro="">
      <xdr:nvCxnSpPr>
        <xdr:cNvPr id="72" name="直線コネクタ 71"/>
        <xdr:cNvCxnSpPr/>
      </xdr:nvCxnSpPr>
      <xdr:spPr>
        <a:xfrm>
          <a:off x="1130300" y="6203854"/>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102420</xdr:rowOff>
    </xdr:from>
    <xdr:to>
      <xdr:col>24</xdr:col>
      <xdr:colOff>114300</xdr:colOff>
      <xdr:row>36</xdr:row>
      <xdr:rowOff>32570</xdr:rowOff>
    </xdr:to>
    <xdr:sp macro="" textlink="">
      <xdr:nvSpPr>
        <xdr:cNvPr id="82" name="楕円 81"/>
        <xdr:cNvSpPr/>
      </xdr:nvSpPr>
      <xdr:spPr>
        <a:xfrm>
          <a:off x="4584700" y="6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80847</xdr:rowOff>
    </xdr:from>
    <xdr:ext cx="534377" cy="259045"/>
    <xdr:sp macro="" textlink="">
      <xdr:nvSpPr>
        <xdr:cNvPr id="83" name="人件費該当値テキスト"/>
        <xdr:cNvSpPr txBox="1"/>
      </xdr:nvSpPr>
      <xdr:spPr>
        <a:xfrm>
          <a:off x="4686300" y="608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138996</xdr:rowOff>
    </xdr:from>
    <xdr:to>
      <xdr:col>20</xdr:col>
      <xdr:colOff>38100</xdr:colOff>
      <xdr:row>36</xdr:row>
      <xdr:rowOff>69146</xdr:rowOff>
    </xdr:to>
    <xdr:sp macro="" textlink="">
      <xdr:nvSpPr>
        <xdr:cNvPr id="84" name="楕円 83"/>
        <xdr:cNvSpPr/>
      </xdr:nvSpPr>
      <xdr:spPr>
        <a:xfrm>
          <a:off x="3746500" y="61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60273</xdr:rowOff>
    </xdr:from>
    <xdr:ext cx="534377" cy="259045"/>
    <xdr:sp macro="" textlink="">
      <xdr:nvSpPr>
        <xdr:cNvPr id="85" name="テキスト ボックス 84"/>
        <xdr:cNvSpPr txBox="1"/>
      </xdr:nvSpPr>
      <xdr:spPr>
        <a:xfrm>
          <a:off x="3530111" y="62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151438</xdr:rowOff>
    </xdr:from>
    <xdr:to>
      <xdr:col>15</xdr:col>
      <xdr:colOff>101600</xdr:colOff>
      <xdr:row>36</xdr:row>
      <xdr:rowOff>81588</xdr:rowOff>
    </xdr:to>
    <xdr:sp macro="" textlink="">
      <xdr:nvSpPr>
        <xdr:cNvPr id="86" name="楕円 85"/>
        <xdr:cNvSpPr/>
      </xdr:nvSpPr>
      <xdr:spPr>
        <a:xfrm>
          <a:off x="2857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72715</xdr:rowOff>
    </xdr:from>
    <xdr:ext cx="534377" cy="259045"/>
    <xdr:sp macro="" textlink="">
      <xdr:nvSpPr>
        <xdr:cNvPr id="87" name="テキスト ボックス 86"/>
        <xdr:cNvSpPr txBox="1"/>
      </xdr:nvSpPr>
      <xdr:spPr>
        <a:xfrm>
          <a:off x="2641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166200</xdr:rowOff>
    </xdr:from>
    <xdr:to>
      <xdr:col>10</xdr:col>
      <xdr:colOff>165100</xdr:colOff>
      <xdr:row>36</xdr:row>
      <xdr:rowOff>96350</xdr:rowOff>
    </xdr:to>
    <xdr:sp macro="" textlink="">
      <xdr:nvSpPr>
        <xdr:cNvPr id="88" name="楕円 87"/>
        <xdr:cNvSpPr/>
      </xdr:nvSpPr>
      <xdr:spPr>
        <a:xfrm>
          <a:off x="1968500" y="61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87477</xdr:rowOff>
    </xdr:from>
    <xdr:ext cx="534377" cy="259045"/>
    <xdr:sp macro="" textlink="">
      <xdr:nvSpPr>
        <xdr:cNvPr id="89" name="テキスト ボックス 88"/>
        <xdr:cNvSpPr txBox="1"/>
      </xdr:nvSpPr>
      <xdr:spPr>
        <a:xfrm>
          <a:off x="1752111" y="62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152304</xdr:rowOff>
    </xdr:from>
    <xdr:to>
      <xdr:col>6</xdr:col>
      <xdr:colOff>38100</xdr:colOff>
      <xdr:row>36</xdr:row>
      <xdr:rowOff>82454</xdr:rowOff>
    </xdr:to>
    <xdr:sp macro="" textlink="">
      <xdr:nvSpPr>
        <xdr:cNvPr id="90" name="楕円 89"/>
        <xdr:cNvSpPr/>
      </xdr:nvSpPr>
      <xdr:spPr>
        <a:xfrm>
          <a:off x="1079500" y="61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73581</xdr:rowOff>
    </xdr:from>
    <xdr:ext cx="534377" cy="259045"/>
    <xdr:sp macro="" textlink="">
      <xdr:nvSpPr>
        <xdr:cNvPr id="91" name="テキスト ボックス 90"/>
        <xdr:cNvSpPr txBox="1"/>
      </xdr:nvSpPr>
      <xdr:spPr>
        <a:xfrm>
          <a:off x="863111" y="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9728</xdr:rowOff>
    </xdr:from>
    <xdr:to>
      <xdr:col>24</xdr:col>
      <xdr:colOff>63500</xdr:colOff>
      <xdr:row>56</xdr:row>
      <xdr:rowOff>153188</xdr:rowOff>
    </xdr:to>
    <xdr:cxnSp macro="">
      <xdr:nvCxnSpPr>
        <xdr:cNvPr id="121" name="直線コネクタ 120"/>
        <xdr:cNvCxnSpPr/>
      </xdr:nvCxnSpPr>
      <xdr:spPr>
        <a:xfrm flipV="1">
          <a:off x="3797300" y="9610928"/>
          <a:ext cx="838200" cy="1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153188</xdr:rowOff>
    </xdr:from>
    <xdr:to>
      <xdr:col>19</xdr:col>
      <xdr:colOff>177800</xdr:colOff>
      <xdr:row>57</xdr:row>
      <xdr:rowOff>47637</xdr:rowOff>
    </xdr:to>
    <xdr:cxnSp macro="">
      <xdr:nvCxnSpPr>
        <xdr:cNvPr id="124" name="直線コネクタ 123"/>
        <xdr:cNvCxnSpPr/>
      </xdr:nvCxnSpPr>
      <xdr:spPr>
        <a:xfrm flipV="1">
          <a:off x="2908300" y="9754388"/>
          <a:ext cx="889000" cy="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47637</xdr:rowOff>
    </xdr:from>
    <xdr:to>
      <xdr:col>15</xdr:col>
      <xdr:colOff>50800</xdr:colOff>
      <xdr:row>57</xdr:row>
      <xdr:rowOff>94818</xdr:rowOff>
    </xdr:to>
    <xdr:cxnSp macro="">
      <xdr:nvCxnSpPr>
        <xdr:cNvPr id="127" name="直線コネクタ 126"/>
        <xdr:cNvCxnSpPr/>
      </xdr:nvCxnSpPr>
      <xdr:spPr>
        <a:xfrm flipV="1">
          <a:off x="2019300" y="9820287"/>
          <a:ext cx="889000" cy="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94818</xdr:rowOff>
    </xdr:from>
    <xdr:to>
      <xdr:col>10</xdr:col>
      <xdr:colOff>114300</xdr:colOff>
      <xdr:row>57</xdr:row>
      <xdr:rowOff>124396</xdr:rowOff>
    </xdr:to>
    <xdr:cxnSp macro="">
      <xdr:nvCxnSpPr>
        <xdr:cNvPr id="130" name="直線コネクタ 129"/>
        <xdr:cNvCxnSpPr/>
      </xdr:nvCxnSpPr>
      <xdr:spPr>
        <a:xfrm flipV="1">
          <a:off x="1130300" y="9867468"/>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130378</xdr:rowOff>
    </xdr:from>
    <xdr:to>
      <xdr:col>24</xdr:col>
      <xdr:colOff>114300</xdr:colOff>
      <xdr:row>56</xdr:row>
      <xdr:rowOff>60528</xdr:rowOff>
    </xdr:to>
    <xdr:sp macro="" textlink="">
      <xdr:nvSpPr>
        <xdr:cNvPr id="140" name="楕円 139"/>
        <xdr:cNvSpPr/>
      </xdr:nvSpPr>
      <xdr:spPr>
        <a:xfrm>
          <a:off x="4584700" y="95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108805</xdr:rowOff>
    </xdr:from>
    <xdr:ext cx="534377" cy="259045"/>
    <xdr:sp macro="" textlink="">
      <xdr:nvSpPr>
        <xdr:cNvPr id="141" name="物件費該当値テキスト"/>
        <xdr:cNvSpPr txBox="1"/>
      </xdr:nvSpPr>
      <xdr:spPr>
        <a:xfrm>
          <a:off x="4686300" y="95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102388</xdr:rowOff>
    </xdr:from>
    <xdr:to>
      <xdr:col>20</xdr:col>
      <xdr:colOff>38100</xdr:colOff>
      <xdr:row>57</xdr:row>
      <xdr:rowOff>32538</xdr:rowOff>
    </xdr:to>
    <xdr:sp macro="" textlink="">
      <xdr:nvSpPr>
        <xdr:cNvPr id="142" name="楕円 141"/>
        <xdr:cNvSpPr/>
      </xdr:nvSpPr>
      <xdr:spPr>
        <a:xfrm>
          <a:off x="37465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23665</xdr:rowOff>
    </xdr:from>
    <xdr:ext cx="534377" cy="259045"/>
    <xdr:sp macro="" textlink="">
      <xdr:nvSpPr>
        <xdr:cNvPr id="143" name="テキスト ボックス 142"/>
        <xdr:cNvSpPr txBox="1"/>
      </xdr:nvSpPr>
      <xdr:spPr>
        <a:xfrm>
          <a:off x="3530111" y="97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168287</xdr:rowOff>
    </xdr:from>
    <xdr:to>
      <xdr:col>15</xdr:col>
      <xdr:colOff>101600</xdr:colOff>
      <xdr:row>57</xdr:row>
      <xdr:rowOff>98437</xdr:rowOff>
    </xdr:to>
    <xdr:sp macro="" textlink="">
      <xdr:nvSpPr>
        <xdr:cNvPr id="144" name="楕円 143"/>
        <xdr:cNvSpPr/>
      </xdr:nvSpPr>
      <xdr:spPr>
        <a:xfrm>
          <a:off x="2857500" y="97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89564</xdr:rowOff>
    </xdr:from>
    <xdr:ext cx="534377" cy="259045"/>
    <xdr:sp macro="" textlink="">
      <xdr:nvSpPr>
        <xdr:cNvPr id="145" name="テキスト ボックス 144"/>
        <xdr:cNvSpPr txBox="1"/>
      </xdr:nvSpPr>
      <xdr:spPr>
        <a:xfrm>
          <a:off x="2641111" y="986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44018</xdr:rowOff>
    </xdr:from>
    <xdr:to>
      <xdr:col>10</xdr:col>
      <xdr:colOff>165100</xdr:colOff>
      <xdr:row>57</xdr:row>
      <xdr:rowOff>145618</xdr:rowOff>
    </xdr:to>
    <xdr:sp macro="" textlink="">
      <xdr:nvSpPr>
        <xdr:cNvPr id="146" name="楕円 145"/>
        <xdr:cNvSpPr/>
      </xdr:nvSpPr>
      <xdr:spPr>
        <a:xfrm>
          <a:off x="1968500" y="9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136745</xdr:rowOff>
    </xdr:from>
    <xdr:ext cx="534377" cy="259045"/>
    <xdr:sp macro="" textlink="">
      <xdr:nvSpPr>
        <xdr:cNvPr id="147" name="テキスト ボックス 146"/>
        <xdr:cNvSpPr txBox="1"/>
      </xdr:nvSpPr>
      <xdr:spPr>
        <a:xfrm>
          <a:off x="1752111"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73596</xdr:rowOff>
    </xdr:from>
    <xdr:to>
      <xdr:col>6</xdr:col>
      <xdr:colOff>38100</xdr:colOff>
      <xdr:row>58</xdr:row>
      <xdr:rowOff>3746</xdr:rowOff>
    </xdr:to>
    <xdr:sp macro="" textlink="">
      <xdr:nvSpPr>
        <xdr:cNvPr id="148" name="楕円 147"/>
        <xdr:cNvSpPr/>
      </xdr:nvSpPr>
      <xdr:spPr>
        <a:xfrm>
          <a:off x="1079500" y="98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166323</xdr:rowOff>
    </xdr:from>
    <xdr:ext cx="534377" cy="259045"/>
    <xdr:sp macro="" textlink="">
      <xdr:nvSpPr>
        <xdr:cNvPr id="149" name="テキスト ボックス 148"/>
        <xdr:cNvSpPr txBox="1"/>
      </xdr:nvSpPr>
      <xdr:spPr>
        <a:xfrm>
          <a:off x="863111" y="99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96906</xdr:rowOff>
    </xdr:from>
    <xdr:to>
      <xdr:col>24</xdr:col>
      <xdr:colOff>63500</xdr:colOff>
      <xdr:row>78</xdr:row>
      <xdr:rowOff>100769</xdr:rowOff>
    </xdr:to>
    <xdr:cxnSp macro="">
      <xdr:nvCxnSpPr>
        <xdr:cNvPr id="176" name="直線コネクタ 175"/>
        <xdr:cNvCxnSpPr/>
      </xdr:nvCxnSpPr>
      <xdr:spPr>
        <a:xfrm>
          <a:off x="3797300" y="13470006"/>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94734</xdr:rowOff>
    </xdr:from>
    <xdr:to>
      <xdr:col>19</xdr:col>
      <xdr:colOff>177800</xdr:colOff>
      <xdr:row>78</xdr:row>
      <xdr:rowOff>96906</xdr:rowOff>
    </xdr:to>
    <xdr:cxnSp macro="">
      <xdr:nvCxnSpPr>
        <xdr:cNvPr id="179" name="直線コネクタ 178"/>
        <xdr:cNvCxnSpPr/>
      </xdr:nvCxnSpPr>
      <xdr:spPr>
        <a:xfrm>
          <a:off x="2908300" y="134678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84790</xdr:rowOff>
    </xdr:from>
    <xdr:to>
      <xdr:col>15</xdr:col>
      <xdr:colOff>50800</xdr:colOff>
      <xdr:row>78</xdr:row>
      <xdr:rowOff>94734</xdr:rowOff>
    </xdr:to>
    <xdr:cxnSp macro="">
      <xdr:nvCxnSpPr>
        <xdr:cNvPr id="182" name="直線コネクタ 181"/>
        <xdr:cNvCxnSpPr/>
      </xdr:nvCxnSpPr>
      <xdr:spPr>
        <a:xfrm>
          <a:off x="2019300" y="1345789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78001</xdr:rowOff>
    </xdr:from>
    <xdr:to>
      <xdr:col>10</xdr:col>
      <xdr:colOff>114300</xdr:colOff>
      <xdr:row>78</xdr:row>
      <xdr:rowOff>84790</xdr:rowOff>
    </xdr:to>
    <xdr:cxnSp macro="">
      <xdr:nvCxnSpPr>
        <xdr:cNvPr id="185" name="直線コネクタ 184"/>
        <xdr:cNvCxnSpPr/>
      </xdr:nvCxnSpPr>
      <xdr:spPr>
        <a:xfrm>
          <a:off x="1130300" y="13451101"/>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49969</xdr:rowOff>
    </xdr:from>
    <xdr:to>
      <xdr:col>24</xdr:col>
      <xdr:colOff>114300</xdr:colOff>
      <xdr:row>78</xdr:row>
      <xdr:rowOff>151569</xdr:rowOff>
    </xdr:to>
    <xdr:sp macro="" textlink="">
      <xdr:nvSpPr>
        <xdr:cNvPr id="195" name="楕円 194"/>
        <xdr:cNvSpPr/>
      </xdr:nvSpPr>
      <xdr:spPr>
        <a:xfrm>
          <a:off x="4584700" y="134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136346</xdr:rowOff>
    </xdr:from>
    <xdr:ext cx="469744" cy="259045"/>
    <xdr:sp macro="" textlink="">
      <xdr:nvSpPr>
        <xdr:cNvPr id="196" name="維持補修費該当値テキスト"/>
        <xdr:cNvSpPr txBox="1"/>
      </xdr:nvSpPr>
      <xdr:spPr>
        <a:xfrm>
          <a:off x="4686300" y="1333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46106</xdr:rowOff>
    </xdr:from>
    <xdr:to>
      <xdr:col>20</xdr:col>
      <xdr:colOff>38100</xdr:colOff>
      <xdr:row>78</xdr:row>
      <xdr:rowOff>147706</xdr:rowOff>
    </xdr:to>
    <xdr:sp macro="" textlink="">
      <xdr:nvSpPr>
        <xdr:cNvPr id="197" name="楕円 196"/>
        <xdr:cNvSpPr/>
      </xdr:nvSpPr>
      <xdr:spPr>
        <a:xfrm>
          <a:off x="3746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138833</xdr:rowOff>
    </xdr:from>
    <xdr:ext cx="469744" cy="259045"/>
    <xdr:sp macro="" textlink="">
      <xdr:nvSpPr>
        <xdr:cNvPr id="198" name="テキスト ボックス 197"/>
        <xdr:cNvSpPr txBox="1"/>
      </xdr:nvSpPr>
      <xdr:spPr>
        <a:xfrm>
          <a:off x="3562428" y="135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199" name="楕円 198"/>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200" name="テキスト ボックス 199"/>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33990</xdr:rowOff>
    </xdr:from>
    <xdr:to>
      <xdr:col>10</xdr:col>
      <xdr:colOff>165100</xdr:colOff>
      <xdr:row>78</xdr:row>
      <xdr:rowOff>135590</xdr:rowOff>
    </xdr:to>
    <xdr:sp macro="" textlink="">
      <xdr:nvSpPr>
        <xdr:cNvPr id="201" name="楕円 200"/>
        <xdr:cNvSpPr/>
      </xdr:nvSpPr>
      <xdr:spPr>
        <a:xfrm>
          <a:off x="1968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126717</xdr:rowOff>
    </xdr:from>
    <xdr:ext cx="469744" cy="259045"/>
    <xdr:sp macro="" textlink="">
      <xdr:nvSpPr>
        <xdr:cNvPr id="202" name="テキスト ボックス 201"/>
        <xdr:cNvSpPr txBox="1"/>
      </xdr:nvSpPr>
      <xdr:spPr>
        <a:xfrm>
          <a:off x="1784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27201</xdr:rowOff>
    </xdr:from>
    <xdr:to>
      <xdr:col>6</xdr:col>
      <xdr:colOff>38100</xdr:colOff>
      <xdr:row>78</xdr:row>
      <xdr:rowOff>128801</xdr:rowOff>
    </xdr:to>
    <xdr:sp macro="" textlink="">
      <xdr:nvSpPr>
        <xdr:cNvPr id="203" name="楕円 202"/>
        <xdr:cNvSpPr/>
      </xdr:nvSpPr>
      <xdr:spPr>
        <a:xfrm>
          <a:off x="1079500" y="13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119928</xdr:rowOff>
    </xdr:from>
    <xdr:ext cx="469744" cy="259045"/>
    <xdr:sp macro="" textlink="">
      <xdr:nvSpPr>
        <xdr:cNvPr id="204" name="テキスト ボックス 203"/>
        <xdr:cNvSpPr txBox="1"/>
      </xdr:nvSpPr>
      <xdr:spPr>
        <a:xfrm>
          <a:off x="895428" y="1349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36388</xdr:rowOff>
    </xdr:from>
    <xdr:to>
      <xdr:col>24</xdr:col>
      <xdr:colOff>63500</xdr:colOff>
      <xdr:row>98</xdr:row>
      <xdr:rowOff>126785</xdr:rowOff>
    </xdr:to>
    <xdr:cxnSp macro="">
      <xdr:nvCxnSpPr>
        <xdr:cNvPr id="236" name="直線コネクタ 235"/>
        <xdr:cNvCxnSpPr/>
      </xdr:nvCxnSpPr>
      <xdr:spPr>
        <a:xfrm>
          <a:off x="3797300" y="16838488"/>
          <a:ext cx="838200" cy="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36388</xdr:rowOff>
    </xdr:from>
    <xdr:to>
      <xdr:col>19</xdr:col>
      <xdr:colOff>177800</xdr:colOff>
      <xdr:row>98</xdr:row>
      <xdr:rowOff>141725</xdr:rowOff>
    </xdr:to>
    <xdr:cxnSp macro="">
      <xdr:nvCxnSpPr>
        <xdr:cNvPr id="239" name="直線コネクタ 238"/>
        <xdr:cNvCxnSpPr/>
      </xdr:nvCxnSpPr>
      <xdr:spPr>
        <a:xfrm flipV="1">
          <a:off x="2908300" y="16838488"/>
          <a:ext cx="889000" cy="1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141725</xdr:rowOff>
    </xdr:from>
    <xdr:to>
      <xdr:col>15</xdr:col>
      <xdr:colOff>50800</xdr:colOff>
      <xdr:row>99</xdr:row>
      <xdr:rowOff>2556</xdr:rowOff>
    </xdr:to>
    <xdr:cxnSp macro="">
      <xdr:nvCxnSpPr>
        <xdr:cNvPr id="242" name="直線コネクタ 241"/>
        <xdr:cNvCxnSpPr/>
      </xdr:nvCxnSpPr>
      <xdr:spPr>
        <a:xfrm flipV="1">
          <a:off x="2019300" y="16943825"/>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2556</xdr:rowOff>
    </xdr:from>
    <xdr:to>
      <xdr:col>10</xdr:col>
      <xdr:colOff>114300</xdr:colOff>
      <xdr:row>99</xdr:row>
      <xdr:rowOff>49975</xdr:rowOff>
    </xdr:to>
    <xdr:cxnSp macro="">
      <xdr:nvCxnSpPr>
        <xdr:cNvPr id="245" name="直線コネクタ 244"/>
        <xdr:cNvCxnSpPr/>
      </xdr:nvCxnSpPr>
      <xdr:spPr>
        <a:xfrm flipV="1">
          <a:off x="1130300" y="16976106"/>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75985</xdr:rowOff>
    </xdr:from>
    <xdr:to>
      <xdr:col>24</xdr:col>
      <xdr:colOff>114300</xdr:colOff>
      <xdr:row>99</xdr:row>
      <xdr:rowOff>6135</xdr:rowOff>
    </xdr:to>
    <xdr:sp macro="" textlink="">
      <xdr:nvSpPr>
        <xdr:cNvPr id="255" name="楕円 254"/>
        <xdr:cNvSpPr/>
      </xdr:nvSpPr>
      <xdr:spPr>
        <a:xfrm>
          <a:off x="4584700" y="16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54412</xdr:rowOff>
    </xdr:from>
    <xdr:ext cx="534377" cy="259045"/>
    <xdr:sp macro="" textlink="">
      <xdr:nvSpPr>
        <xdr:cNvPr id="256" name="扶助費該当値テキスト"/>
        <xdr:cNvSpPr txBox="1"/>
      </xdr:nvSpPr>
      <xdr:spPr>
        <a:xfrm>
          <a:off x="4686300" y="168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157038</xdr:rowOff>
    </xdr:from>
    <xdr:to>
      <xdr:col>20</xdr:col>
      <xdr:colOff>38100</xdr:colOff>
      <xdr:row>98</xdr:row>
      <xdr:rowOff>87188</xdr:rowOff>
    </xdr:to>
    <xdr:sp macro="" textlink="">
      <xdr:nvSpPr>
        <xdr:cNvPr id="257" name="楕円 256"/>
        <xdr:cNvSpPr/>
      </xdr:nvSpPr>
      <xdr:spPr>
        <a:xfrm>
          <a:off x="3746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78315</xdr:rowOff>
    </xdr:from>
    <xdr:ext cx="534377" cy="259045"/>
    <xdr:sp macro="" textlink="">
      <xdr:nvSpPr>
        <xdr:cNvPr id="258" name="テキスト ボックス 257"/>
        <xdr:cNvSpPr txBox="1"/>
      </xdr:nvSpPr>
      <xdr:spPr>
        <a:xfrm>
          <a:off x="3530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90925</xdr:rowOff>
    </xdr:from>
    <xdr:to>
      <xdr:col>15</xdr:col>
      <xdr:colOff>101600</xdr:colOff>
      <xdr:row>99</xdr:row>
      <xdr:rowOff>21075</xdr:rowOff>
    </xdr:to>
    <xdr:sp macro="" textlink="">
      <xdr:nvSpPr>
        <xdr:cNvPr id="259" name="楕円 258"/>
        <xdr:cNvSpPr/>
      </xdr:nvSpPr>
      <xdr:spPr>
        <a:xfrm>
          <a:off x="28575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12202</xdr:rowOff>
    </xdr:from>
    <xdr:ext cx="534377" cy="259045"/>
    <xdr:sp macro="" textlink="">
      <xdr:nvSpPr>
        <xdr:cNvPr id="260" name="テキスト ボックス 259"/>
        <xdr:cNvSpPr txBox="1"/>
      </xdr:nvSpPr>
      <xdr:spPr>
        <a:xfrm>
          <a:off x="2641111" y="169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123206</xdr:rowOff>
    </xdr:from>
    <xdr:to>
      <xdr:col>10</xdr:col>
      <xdr:colOff>165100</xdr:colOff>
      <xdr:row>99</xdr:row>
      <xdr:rowOff>53356</xdr:rowOff>
    </xdr:to>
    <xdr:sp macro="" textlink="">
      <xdr:nvSpPr>
        <xdr:cNvPr id="261" name="楕円 260"/>
        <xdr:cNvSpPr/>
      </xdr:nvSpPr>
      <xdr:spPr>
        <a:xfrm>
          <a:off x="1968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44483</xdr:rowOff>
    </xdr:from>
    <xdr:ext cx="534377" cy="259045"/>
    <xdr:sp macro="" textlink="">
      <xdr:nvSpPr>
        <xdr:cNvPr id="262" name="テキスト ボックス 261"/>
        <xdr:cNvSpPr txBox="1"/>
      </xdr:nvSpPr>
      <xdr:spPr>
        <a:xfrm>
          <a:off x="1752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170625</xdr:rowOff>
    </xdr:from>
    <xdr:to>
      <xdr:col>6</xdr:col>
      <xdr:colOff>38100</xdr:colOff>
      <xdr:row>99</xdr:row>
      <xdr:rowOff>100775</xdr:rowOff>
    </xdr:to>
    <xdr:sp macro="" textlink="">
      <xdr:nvSpPr>
        <xdr:cNvPr id="263" name="楕円 262"/>
        <xdr:cNvSpPr/>
      </xdr:nvSpPr>
      <xdr:spPr>
        <a:xfrm>
          <a:off x="1079500" y="169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91902</xdr:rowOff>
    </xdr:from>
    <xdr:ext cx="534377" cy="259045"/>
    <xdr:sp macro="" textlink="">
      <xdr:nvSpPr>
        <xdr:cNvPr id="264" name="テキスト ボックス 263"/>
        <xdr:cNvSpPr txBox="1"/>
      </xdr:nvSpPr>
      <xdr:spPr>
        <a:xfrm>
          <a:off x="863111" y="170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87155</xdr:rowOff>
    </xdr:from>
    <xdr:to>
      <xdr:col>55</xdr:col>
      <xdr:colOff>0</xdr:colOff>
      <xdr:row>34</xdr:row>
      <xdr:rowOff>100609</xdr:rowOff>
    </xdr:to>
    <xdr:cxnSp macro="">
      <xdr:nvCxnSpPr>
        <xdr:cNvPr id="296" name="直線コネクタ 295"/>
        <xdr:cNvCxnSpPr/>
      </xdr:nvCxnSpPr>
      <xdr:spPr>
        <a:xfrm flipV="1">
          <a:off x="9639300" y="5916455"/>
          <a:ext cx="8382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24012</xdr:rowOff>
    </xdr:from>
    <xdr:to>
      <xdr:col>50</xdr:col>
      <xdr:colOff>114300</xdr:colOff>
      <xdr:row>34</xdr:row>
      <xdr:rowOff>100609</xdr:rowOff>
    </xdr:to>
    <xdr:cxnSp macro="">
      <xdr:nvCxnSpPr>
        <xdr:cNvPr id="299" name="直線コネクタ 298"/>
        <xdr:cNvCxnSpPr/>
      </xdr:nvCxnSpPr>
      <xdr:spPr>
        <a:xfrm>
          <a:off x="8750300" y="5853312"/>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24012</xdr:rowOff>
    </xdr:from>
    <xdr:to>
      <xdr:col>45</xdr:col>
      <xdr:colOff>177800</xdr:colOff>
      <xdr:row>35</xdr:row>
      <xdr:rowOff>7341</xdr:rowOff>
    </xdr:to>
    <xdr:cxnSp macro="">
      <xdr:nvCxnSpPr>
        <xdr:cNvPr id="302" name="直線コネクタ 301"/>
        <xdr:cNvCxnSpPr/>
      </xdr:nvCxnSpPr>
      <xdr:spPr>
        <a:xfrm flipV="1">
          <a:off x="7861300" y="5853312"/>
          <a:ext cx="889000" cy="1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4" name="テキスト ボックス 303"/>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7341</xdr:rowOff>
    </xdr:from>
    <xdr:to>
      <xdr:col>41</xdr:col>
      <xdr:colOff>50800</xdr:colOff>
      <xdr:row>35</xdr:row>
      <xdr:rowOff>91057</xdr:rowOff>
    </xdr:to>
    <xdr:cxnSp macro="">
      <xdr:nvCxnSpPr>
        <xdr:cNvPr id="305" name="直線コネクタ 304"/>
        <xdr:cNvCxnSpPr/>
      </xdr:nvCxnSpPr>
      <xdr:spPr>
        <a:xfrm flipV="1">
          <a:off x="6972300" y="6008091"/>
          <a:ext cx="889000" cy="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09" name="テキスト ボックス 308"/>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36355</xdr:rowOff>
    </xdr:from>
    <xdr:to>
      <xdr:col>55</xdr:col>
      <xdr:colOff>50800</xdr:colOff>
      <xdr:row>34</xdr:row>
      <xdr:rowOff>137955</xdr:rowOff>
    </xdr:to>
    <xdr:sp macro="" textlink="">
      <xdr:nvSpPr>
        <xdr:cNvPr id="315" name="楕円 314"/>
        <xdr:cNvSpPr/>
      </xdr:nvSpPr>
      <xdr:spPr>
        <a:xfrm>
          <a:off x="10426700" y="5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59232</xdr:rowOff>
    </xdr:from>
    <xdr:ext cx="534377" cy="259045"/>
    <xdr:sp macro="" textlink="">
      <xdr:nvSpPr>
        <xdr:cNvPr id="316" name="補助費等該当値テキスト"/>
        <xdr:cNvSpPr txBox="1"/>
      </xdr:nvSpPr>
      <xdr:spPr>
        <a:xfrm>
          <a:off x="10528300" y="57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49809</xdr:rowOff>
    </xdr:from>
    <xdr:to>
      <xdr:col>50</xdr:col>
      <xdr:colOff>165100</xdr:colOff>
      <xdr:row>34</xdr:row>
      <xdr:rowOff>151409</xdr:rowOff>
    </xdr:to>
    <xdr:sp macro="" textlink="">
      <xdr:nvSpPr>
        <xdr:cNvPr id="317" name="楕円 316"/>
        <xdr:cNvSpPr/>
      </xdr:nvSpPr>
      <xdr:spPr>
        <a:xfrm>
          <a:off x="9588500" y="5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167936</xdr:rowOff>
    </xdr:from>
    <xdr:ext cx="534377" cy="259045"/>
    <xdr:sp macro="" textlink="">
      <xdr:nvSpPr>
        <xdr:cNvPr id="318" name="テキスト ボックス 317"/>
        <xdr:cNvSpPr txBox="1"/>
      </xdr:nvSpPr>
      <xdr:spPr>
        <a:xfrm>
          <a:off x="9372111" y="56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144662</xdr:rowOff>
    </xdr:from>
    <xdr:to>
      <xdr:col>46</xdr:col>
      <xdr:colOff>38100</xdr:colOff>
      <xdr:row>34</xdr:row>
      <xdr:rowOff>74812</xdr:rowOff>
    </xdr:to>
    <xdr:sp macro="" textlink="">
      <xdr:nvSpPr>
        <xdr:cNvPr id="319" name="楕円 318"/>
        <xdr:cNvSpPr/>
      </xdr:nvSpPr>
      <xdr:spPr>
        <a:xfrm>
          <a:off x="8699500" y="5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91339</xdr:rowOff>
    </xdr:from>
    <xdr:ext cx="534377" cy="259045"/>
    <xdr:sp macro="" textlink="">
      <xdr:nvSpPr>
        <xdr:cNvPr id="320" name="テキスト ボックス 319"/>
        <xdr:cNvSpPr txBox="1"/>
      </xdr:nvSpPr>
      <xdr:spPr>
        <a:xfrm>
          <a:off x="8483111" y="55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127991</xdr:rowOff>
    </xdr:from>
    <xdr:to>
      <xdr:col>41</xdr:col>
      <xdr:colOff>101600</xdr:colOff>
      <xdr:row>35</xdr:row>
      <xdr:rowOff>58141</xdr:rowOff>
    </xdr:to>
    <xdr:sp macro="" textlink="">
      <xdr:nvSpPr>
        <xdr:cNvPr id="321" name="楕円 320"/>
        <xdr:cNvSpPr/>
      </xdr:nvSpPr>
      <xdr:spPr>
        <a:xfrm>
          <a:off x="7810500" y="5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74668</xdr:rowOff>
    </xdr:from>
    <xdr:ext cx="534377" cy="259045"/>
    <xdr:sp macro="" textlink="">
      <xdr:nvSpPr>
        <xdr:cNvPr id="322" name="テキスト ボックス 321"/>
        <xdr:cNvSpPr txBox="1"/>
      </xdr:nvSpPr>
      <xdr:spPr>
        <a:xfrm>
          <a:off x="7594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40257</xdr:rowOff>
    </xdr:from>
    <xdr:to>
      <xdr:col>36</xdr:col>
      <xdr:colOff>165100</xdr:colOff>
      <xdr:row>35</xdr:row>
      <xdr:rowOff>141857</xdr:rowOff>
    </xdr:to>
    <xdr:sp macro="" textlink="">
      <xdr:nvSpPr>
        <xdr:cNvPr id="323" name="楕円 322"/>
        <xdr:cNvSpPr/>
      </xdr:nvSpPr>
      <xdr:spPr>
        <a:xfrm>
          <a:off x="6921500" y="60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158384</xdr:rowOff>
    </xdr:from>
    <xdr:ext cx="534377" cy="259045"/>
    <xdr:sp macro="" textlink="">
      <xdr:nvSpPr>
        <xdr:cNvPr id="324" name="テキスト ボックス 323"/>
        <xdr:cNvSpPr txBox="1"/>
      </xdr:nvSpPr>
      <xdr:spPr>
        <a:xfrm>
          <a:off x="6705111" y="58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163966</xdr:rowOff>
    </xdr:from>
    <xdr:to>
      <xdr:col>55</xdr:col>
      <xdr:colOff>0</xdr:colOff>
      <xdr:row>58</xdr:row>
      <xdr:rowOff>169721</xdr:rowOff>
    </xdr:to>
    <xdr:cxnSp macro="">
      <xdr:nvCxnSpPr>
        <xdr:cNvPr id="353" name="直線コネクタ 352"/>
        <xdr:cNvCxnSpPr/>
      </xdr:nvCxnSpPr>
      <xdr:spPr>
        <a:xfrm>
          <a:off x="9639300" y="10108066"/>
          <a:ext cx="8382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111613</xdr:rowOff>
    </xdr:from>
    <xdr:to>
      <xdr:col>50</xdr:col>
      <xdr:colOff>114300</xdr:colOff>
      <xdr:row>58</xdr:row>
      <xdr:rowOff>163966</xdr:rowOff>
    </xdr:to>
    <xdr:cxnSp macro="">
      <xdr:nvCxnSpPr>
        <xdr:cNvPr id="356" name="直線コネクタ 355"/>
        <xdr:cNvCxnSpPr/>
      </xdr:nvCxnSpPr>
      <xdr:spPr>
        <a:xfrm>
          <a:off x="8750300" y="10055713"/>
          <a:ext cx="889000" cy="5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111613</xdr:rowOff>
    </xdr:from>
    <xdr:to>
      <xdr:col>45</xdr:col>
      <xdr:colOff>177800</xdr:colOff>
      <xdr:row>58</xdr:row>
      <xdr:rowOff>144862</xdr:rowOff>
    </xdr:to>
    <xdr:cxnSp macro="">
      <xdr:nvCxnSpPr>
        <xdr:cNvPr id="359" name="直線コネクタ 358"/>
        <xdr:cNvCxnSpPr/>
      </xdr:nvCxnSpPr>
      <xdr:spPr>
        <a:xfrm flipV="1">
          <a:off x="7861300" y="10055713"/>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144862</xdr:rowOff>
    </xdr:from>
    <xdr:to>
      <xdr:col>41</xdr:col>
      <xdr:colOff>50800</xdr:colOff>
      <xdr:row>59</xdr:row>
      <xdr:rowOff>4242</xdr:rowOff>
    </xdr:to>
    <xdr:cxnSp macro="">
      <xdr:nvCxnSpPr>
        <xdr:cNvPr id="362" name="直線コネクタ 361"/>
        <xdr:cNvCxnSpPr/>
      </xdr:nvCxnSpPr>
      <xdr:spPr>
        <a:xfrm flipV="1">
          <a:off x="6972300" y="10088962"/>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118921</xdr:rowOff>
    </xdr:from>
    <xdr:to>
      <xdr:col>55</xdr:col>
      <xdr:colOff>50800</xdr:colOff>
      <xdr:row>59</xdr:row>
      <xdr:rowOff>49071</xdr:rowOff>
    </xdr:to>
    <xdr:sp macro="" textlink="">
      <xdr:nvSpPr>
        <xdr:cNvPr id="372" name="楕円 371"/>
        <xdr:cNvSpPr/>
      </xdr:nvSpPr>
      <xdr:spPr>
        <a:xfrm>
          <a:off x="10426700" y="100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113166</xdr:rowOff>
    </xdr:from>
    <xdr:to>
      <xdr:col>50</xdr:col>
      <xdr:colOff>165100</xdr:colOff>
      <xdr:row>59</xdr:row>
      <xdr:rowOff>43316</xdr:rowOff>
    </xdr:to>
    <xdr:sp macro="" textlink="">
      <xdr:nvSpPr>
        <xdr:cNvPr id="374" name="楕円 373"/>
        <xdr:cNvSpPr/>
      </xdr:nvSpPr>
      <xdr:spPr>
        <a:xfrm>
          <a:off x="9588500" y="100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34443</xdr:rowOff>
    </xdr:from>
    <xdr:ext cx="534377" cy="259045"/>
    <xdr:sp macro="" textlink="">
      <xdr:nvSpPr>
        <xdr:cNvPr id="375" name="テキスト ボックス 374"/>
        <xdr:cNvSpPr txBox="1"/>
      </xdr:nvSpPr>
      <xdr:spPr>
        <a:xfrm>
          <a:off x="9372111" y="101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60813</xdr:rowOff>
    </xdr:from>
    <xdr:to>
      <xdr:col>46</xdr:col>
      <xdr:colOff>38100</xdr:colOff>
      <xdr:row>58</xdr:row>
      <xdr:rowOff>162413</xdr:rowOff>
    </xdr:to>
    <xdr:sp macro="" textlink="">
      <xdr:nvSpPr>
        <xdr:cNvPr id="376" name="楕円 375"/>
        <xdr:cNvSpPr/>
      </xdr:nvSpPr>
      <xdr:spPr>
        <a:xfrm>
          <a:off x="8699500" y="10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7490</xdr:rowOff>
    </xdr:from>
    <xdr:ext cx="599010" cy="259045"/>
    <xdr:sp macro="" textlink="">
      <xdr:nvSpPr>
        <xdr:cNvPr id="377" name="テキスト ボックス 376"/>
        <xdr:cNvSpPr txBox="1"/>
      </xdr:nvSpPr>
      <xdr:spPr>
        <a:xfrm>
          <a:off x="8450795" y="97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94062</xdr:rowOff>
    </xdr:from>
    <xdr:to>
      <xdr:col>41</xdr:col>
      <xdr:colOff>101600</xdr:colOff>
      <xdr:row>59</xdr:row>
      <xdr:rowOff>24212</xdr:rowOff>
    </xdr:to>
    <xdr:sp macro="" textlink="">
      <xdr:nvSpPr>
        <xdr:cNvPr id="378" name="楕円 377"/>
        <xdr:cNvSpPr/>
      </xdr:nvSpPr>
      <xdr:spPr>
        <a:xfrm>
          <a:off x="7810500" y="10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40739</xdr:rowOff>
    </xdr:from>
    <xdr:ext cx="534377" cy="259045"/>
    <xdr:sp macro="" textlink="">
      <xdr:nvSpPr>
        <xdr:cNvPr id="379" name="テキスト ボックス 378"/>
        <xdr:cNvSpPr txBox="1"/>
      </xdr:nvSpPr>
      <xdr:spPr>
        <a:xfrm>
          <a:off x="7594111" y="981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124892</xdr:rowOff>
    </xdr:from>
    <xdr:to>
      <xdr:col>36</xdr:col>
      <xdr:colOff>165100</xdr:colOff>
      <xdr:row>59</xdr:row>
      <xdr:rowOff>55042</xdr:rowOff>
    </xdr:to>
    <xdr:sp macro="" textlink="">
      <xdr:nvSpPr>
        <xdr:cNvPr id="380" name="楕円 379"/>
        <xdr:cNvSpPr/>
      </xdr:nvSpPr>
      <xdr:spPr>
        <a:xfrm>
          <a:off x="6921500" y="100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46169</xdr:rowOff>
    </xdr:from>
    <xdr:ext cx="534377" cy="259045"/>
    <xdr:sp macro="" textlink="">
      <xdr:nvSpPr>
        <xdr:cNvPr id="381" name="テキスト ボックス 380"/>
        <xdr:cNvSpPr txBox="1"/>
      </xdr:nvSpPr>
      <xdr:spPr>
        <a:xfrm>
          <a:off x="6705111" y="101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63996</xdr:rowOff>
    </xdr:from>
    <xdr:to>
      <xdr:col>55</xdr:col>
      <xdr:colOff>0</xdr:colOff>
      <xdr:row>79</xdr:row>
      <xdr:rowOff>77048</xdr:rowOff>
    </xdr:to>
    <xdr:cxnSp macro="">
      <xdr:nvCxnSpPr>
        <xdr:cNvPr id="412" name="直線コネクタ 411"/>
        <xdr:cNvCxnSpPr/>
      </xdr:nvCxnSpPr>
      <xdr:spPr>
        <a:xfrm>
          <a:off x="9639300" y="13608546"/>
          <a:ext cx="8382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137868</xdr:rowOff>
    </xdr:from>
    <xdr:to>
      <xdr:col>50</xdr:col>
      <xdr:colOff>114300</xdr:colOff>
      <xdr:row>79</xdr:row>
      <xdr:rowOff>63996</xdr:rowOff>
    </xdr:to>
    <xdr:cxnSp macro="">
      <xdr:nvCxnSpPr>
        <xdr:cNvPr id="415" name="直線コネクタ 414"/>
        <xdr:cNvCxnSpPr/>
      </xdr:nvCxnSpPr>
      <xdr:spPr>
        <a:xfrm>
          <a:off x="8750300" y="13510968"/>
          <a:ext cx="889000" cy="9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137868</xdr:rowOff>
    </xdr:from>
    <xdr:to>
      <xdr:col>45</xdr:col>
      <xdr:colOff>177800</xdr:colOff>
      <xdr:row>79</xdr:row>
      <xdr:rowOff>20123</xdr:rowOff>
    </xdr:to>
    <xdr:cxnSp macro="">
      <xdr:nvCxnSpPr>
        <xdr:cNvPr id="418" name="直線コネクタ 417"/>
        <xdr:cNvCxnSpPr/>
      </xdr:nvCxnSpPr>
      <xdr:spPr>
        <a:xfrm flipV="1">
          <a:off x="7861300" y="13510968"/>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26248</xdr:rowOff>
    </xdr:from>
    <xdr:to>
      <xdr:col>55</xdr:col>
      <xdr:colOff>50800</xdr:colOff>
      <xdr:row>79</xdr:row>
      <xdr:rowOff>127848</xdr:rowOff>
    </xdr:to>
    <xdr:sp macro="" textlink="">
      <xdr:nvSpPr>
        <xdr:cNvPr id="428" name="楕円 427"/>
        <xdr:cNvSpPr/>
      </xdr:nvSpPr>
      <xdr:spPr>
        <a:xfrm>
          <a:off x="10426700" y="135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29"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13196</xdr:rowOff>
    </xdr:from>
    <xdr:to>
      <xdr:col>50</xdr:col>
      <xdr:colOff>165100</xdr:colOff>
      <xdr:row>79</xdr:row>
      <xdr:rowOff>114796</xdr:rowOff>
    </xdr:to>
    <xdr:sp macro="" textlink="">
      <xdr:nvSpPr>
        <xdr:cNvPr id="430" name="楕円 429"/>
        <xdr:cNvSpPr/>
      </xdr:nvSpPr>
      <xdr:spPr>
        <a:xfrm>
          <a:off x="9588500" y="135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131323</xdr:rowOff>
    </xdr:from>
    <xdr:ext cx="534377" cy="259045"/>
    <xdr:sp macro="" textlink="">
      <xdr:nvSpPr>
        <xdr:cNvPr id="431" name="テキスト ボックス 430"/>
        <xdr:cNvSpPr txBox="1"/>
      </xdr:nvSpPr>
      <xdr:spPr>
        <a:xfrm>
          <a:off x="9372111" y="133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87068</xdr:rowOff>
    </xdr:from>
    <xdr:to>
      <xdr:col>46</xdr:col>
      <xdr:colOff>38100</xdr:colOff>
      <xdr:row>79</xdr:row>
      <xdr:rowOff>17218</xdr:rowOff>
    </xdr:to>
    <xdr:sp macro="" textlink="">
      <xdr:nvSpPr>
        <xdr:cNvPr id="432" name="楕円 431"/>
        <xdr:cNvSpPr/>
      </xdr:nvSpPr>
      <xdr:spPr>
        <a:xfrm>
          <a:off x="8699500" y="134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33745</xdr:rowOff>
    </xdr:from>
    <xdr:ext cx="599010" cy="259045"/>
    <xdr:sp macro="" textlink="">
      <xdr:nvSpPr>
        <xdr:cNvPr id="433" name="テキスト ボックス 432"/>
        <xdr:cNvSpPr txBox="1"/>
      </xdr:nvSpPr>
      <xdr:spPr>
        <a:xfrm>
          <a:off x="8450795" y="1323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140773</xdr:rowOff>
    </xdr:from>
    <xdr:to>
      <xdr:col>41</xdr:col>
      <xdr:colOff>101600</xdr:colOff>
      <xdr:row>79</xdr:row>
      <xdr:rowOff>70923</xdr:rowOff>
    </xdr:to>
    <xdr:sp macro="" textlink="">
      <xdr:nvSpPr>
        <xdr:cNvPr id="434" name="楕円 433"/>
        <xdr:cNvSpPr/>
      </xdr:nvSpPr>
      <xdr:spPr>
        <a:xfrm>
          <a:off x="7810500" y="13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87450</xdr:rowOff>
    </xdr:from>
    <xdr:ext cx="534377" cy="259045"/>
    <xdr:sp macro="" textlink="">
      <xdr:nvSpPr>
        <xdr:cNvPr id="435" name="テキスト ボックス 434"/>
        <xdr:cNvSpPr txBox="1"/>
      </xdr:nvSpPr>
      <xdr:spPr>
        <a:xfrm>
          <a:off x="7594111" y="132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104854</xdr:rowOff>
    </xdr:from>
    <xdr:to>
      <xdr:col>55</xdr:col>
      <xdr:colOff>0</xdr:colOff>
      <xdr:row>96</xdr:row>
      <xdr:rowOff>167948</xdr:rowOff>
    </xdr:to>
    <xdr:cxnSp macro="">
      <xdr:nvCxnSpPr>
        <xdr:cNvPr id="466" name="直線コネクタ 465"/>
        <xdr:cNvCxnSpPr/>
      </xdr:nvCxnSpPr>
      <xdr:spPr>
        <a:xfrm>
          <a:off x="9639300" y="16564054"/>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104854</xdr:rowOff>
    </xdr:from>
    <xdr:to>
      <xdr:col>50</xdr:col>
      <xdr:colOff>114300</xdr:colOff>
      <xdr:row>98</xdr:row>
      <xdr:rowOff>95808</xdr:rowOff>
    </xdr:to>
    <xdr:cxnSp macro="">
      <xdr:nvCxnSpPr>
        <xdr:cNvPr id="469" name="直線コネクタ 468"/>
        <xdr:cNvCxnSpPr/>
      </xdr:nvCxnSpPr>
      <xdr:spPr>
        <a:xfrm flipV="1">
          <a:off x="8750300" y="16564054"/>
          <a:ext cx="889000" cy="3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43737</xdr:rowOff>
    </xdr:from>
    <xdr:to>
      <xdr:col>45</xdr:col>
      <xdr:colOff>177800</xdr:colOff>
      <xdr:row>98</xdr:row>
      <xdr:rowOff>95808</xdr:rowOff>
    </xdr:to>
    <xdr:cxnSp macro="">
      <xdr:nvCxnSpPr>
        <xdr:cNvPr id="472" name="直線コネクタ 471"/>
        <xdr:cNvCxnSpPr/>
      </xdr:nvCxnSpPr>
      <xdr:spPr>
        <a:xfrm>
          <a:off x="7861300" y="16845837"/>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117148</xdr:rowOff>
    </xdr:from>
    <xdr:to>
      <xdr:col>55</xdr:col>
      <xdr:colOff>50800</xdr:colOff>
      <xdr:row>97</xdr:row>
      <xdr:rowOff>47298</xdr:rowOff>
    </xdr:to>
    <xdr:sp macro="" textlink="">
      <xdr:nvSpPr>
        <xdr:cNvPr id="482" name="楕円 481"/>
        <xdr:cNvSpPr/>
      </xdr:nvSpPr>
      <xdr:spPr>
        <a:xfrm>
          <a:off x="10426700" y="165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95575</xdr:rowOff>
    </xdr:from>
    <xdr:ext cx="534377" cy="259045"/>
    <xdr:sp macro="" textlink="">
      <xdr:nvSpPr>
        <xdr:cNvPr id="483" name="普通建設事業費 （ うち更新整備　）該当値テキスト"/>
        <xdr:cNvSpPr txBox="1"/>
      </xdr:nvSpPr>
      <xdr:spPr>
        <a:xfrm>
          <a:off x="10528300" y="165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54054</xdr:rowOff>
    </xdr:from>
    <xdr:to>
      <xdr:col>50</xdr:col>
      <xdr:colOff>165100</xdr:colOff>
      <xdr:row>96</xdr:row>
      <xdr:rowOff>155654</xdr:rowOff>
    </xdr:to>
    <xdr:sp macro="" textlink="">
      <xdr:nvSpPr>
        <xdr:cNvPr id="484" name="楕円 483"/>
        <xdr:cNvSpPr/>
      </xdr:nvSpPr>
      <xdr:spPr>
        <a:xfrm>
          <a:off x="9588500" y="165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146781</xdr:rowOff>
    </xdr:from>
    <xdr:ext cx="534377" cy="259045"/>
    <xdr:sp macro="" textlink="">
      <xdr:nvSpPr>
        <xdr:cNvPr id="485" name="テキスト ボックス 484"/>
        <xdr:cNvSpPr txBox="1"/>
      </xdr:nvSpPr>
      <xdr:spPr>
        <a:xfrm>
          <a:off x="9372111" y="166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45008</xdr:rowOff>
    </xdr:from>
    <xdr:to>
      <xdr:col>46</xdr:col>
      <xdr:colOff>38100</xdr:colOff>
      <xdr:row>98</xdr:row>
      <xdr:rowOff>146608</xdr:rowOff>
    </xdr:to>
    <xdr:sp macro="" textlink="">
      <xdr:nvSpPr>
        <xdr:cNvPr id="486" name="楕円 485"/>
        <xdr:cNvSpPr/>
      </xdr:nvSpPr>
      <xdr:spPr>
        <a:xfrm>
          <a:off x="86995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137735</xdr:rowOff>
    </xdr:from>
    <xdr:ext cx="534377" cy="259045"/>
    <xdr:sp macro="" textlink="">
      <xdr:nvSpPr>
        <xdr:cNvPr id="487" name="テキスト ボックス 486"/>
        <xdr:cNvSpPr txBox="1"/>
      </xdr:nvSpPr>
      <xdr:spPr>
        <a:xfrm>
          <a:off x="8483111"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164387</xdr:rowOff>
    </xdr:from>
    <xdr:to>
      <xdr:col>41</xdr:col>
      <xdr:colOff>101600</xdr:colOff>
      <xdr:row>98</xdr:row>
      <xdr:rowOff>94537</xdr:rowOff>
    </xdr:to>
    <xdr:sp macro="" textlink="">
      <xdr:nvSpPr>
        <xdr:cNvPr id="488" name="楕円 487"/>
        <xdr:cNvSpPr/>
      </xdr:nvSpPr>
      <xdr:spPr>
        <a:xfrm>
          <a:off x="7810500" y="167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85664</xdr:rowOff>
    </xdr:from>
    <xdr:ext cx="534377" cy="259045"/>
    <xdr:sp macro="" textlink="">
      <xdr:nvSpPr>
        <xdr:cNvPr id="489" name="テキスト ボックス 488"/>
        <xdr:cNvSpPr txBox="1"/>
      </xdr:nvSpPr>
      <xdr:spPr>
        <a:xfrm>
          <a:off x="7594111" y="16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139380</xdr:rowOff>
    </xdr:from>
    <xdr:to>
      <xdr:col>85</xdr:col>
      <xdr:colOff>127000</xdr:colOff>
      <xdr:row>38</xdr:row>
      <xdr:rowOff>139700</xdr:rowOff>
    </xdr:to>
    <xdr:cxnSp macro="">
      <xdr:nvCxnSpPr>
        <xdr:cNvPr id="516" name="直線コネクタ 515"/>
        <xdr:cNvCxnSpPr/>
      </xdr:nvCxnSpPr>
      <xdr:spPr>
        <a:xfrm>
          <a:off x="15481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139700</xdr:rowOff>
    </xdr:to>
    <xdr:cxnSp macro="">
      <xdr:nvCxnSpPr>
        <xdr:cNvPr id="519" name="直線コネクタ 518"/>
        <xdr:cNvCxnSpPr/>
      </xdr:nvCxnSpPr>
      <xdr:spPr>
        <a:xfrm flipV="1">
          <a:off x="14592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129239</xdr:rowOff>
    </xdr:from>
    <xdr:to>
      <xdr:col>76</xdr:col>
      <xdr:colOff>114300</xdr:colOff>
      <xdr:row>38</xdr:row>
      <xdr:rowOff>139700</xdr:rowOff>
    </xdr:to>
    <xdr:cxnSp macro="">
      <xdr:nvCxnSpPr>
        <xdr:cNvPr id="522" name="直線コネクタ 521"/>
        <xdr:cNvCxnSpPr/>
      </xdr:nvCxnSpPr>
      <xdr:spPr>
        <a:xfrm>
          <a:off x="13703300" y="6644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78131</xdr:rowOff>
    </xdr:from>
    <xdr:to>
      <xdr:col>71</xdr:col>
      <xdr:colOff>177800</xdr:colOff>
      <xdr:row>38</xdr:row>
      <xdr:rowOff>129239</xdr:rowOff>
    </xdr:to>
    <xdr:cxnSp macro="">
      <xdr:nvCxnSpPr>
        <xdr:cNvPr id="525" name="直線コネクタ 524"/>
        <xdr:cNvCxnSpPr/>
      </xdr:nvCxnSpPr>
      <xdr:spPr>
        <a:xfrm>
          <a:off x="12814300" y="6593231"/>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88580</xdr:rowOff>
    </xdr:from>
    <xdr:to>
      <xdr:col>81</xdr:col>
      <xdr:colOff>101600</xdr:colOff>
      <xdr:row>39</xdr:row>
      <xdr:rowOff>18730</xdr:rowOff>
    </xdr:to>
    <xdr:sp macro="" textlink="">
      <xdr:nvSpPr>
        <xdr:cNvPr id="537" name="楕円 536"/>
        <xdr:cNvSpPr/>
      </xdr:nvSpPr>
      <xdr:spPr>
        <a:xfrm>
          <a:off x="15430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9857</xdr:rowOff>
    </xdr:from>
    <xdr:ext cx="378565" cy="259045"/>
    <xdr:sp macro="" textlink="">
      <xdr:nvSpPr>
        <xdr:cNvPr id="538" name="テキスト ボックス 537"/>
        <xdr:cNvSpPr txBox="1"/>
      </xdr:nvSpPr>
      <xdr:spPr>
        <a:xfrm>
          <a:off x="15292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78439</xdr:rowOff>
    </xdr:from>
    <xdr:to>
      <xdr:col>72</xdr:col>
      <xdr:colOff>38100</xdr:colOff>
      <xdr:row>39</xdr:row>
      <xdr:rowOff>8589</xdr:rowOff>
    </xdr:to>
    <xdr:sp macro="" textlink="">
      <xdr:nvSpPr>
        <xdr:cNvPr id="541" name="楕円 540"/>
        <xdr:cNvSpPr/>
      </xdr:nvSpPr>
      <xdr:spPr>
        <a:xfrm>
          <a:off x="13652500" y="6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25116</xdr:rowOff>
    </xdr:from>
    <xdr:ext cx="469744" cy="259045"/>
    <xdr:sp macro="" textlink="">
      <xdr:nvSpPr>
        <xdr:cNvPr id="542" name="テキスト ボックス 541"/>
        <xdr:cNvSpPr txBox="1"/>
      </xdr:nvSpPr>
      <xdr:spPr>
        <a:xfrm>
          <a:off x="13468428" y="63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27331</xdr:rowOff>
    </xdr:from>
    <xdr:to>
      <xdr:col>67</xdr:col>
      <xdr:colOff>101600</xdr:colOff>
      <xdr:row>38</xdr:row>
      <xdr:rowOff>128931</xdr:rowOff>
    </xdr:to>
    <xdr:sp macro="" textlink="">
      <xdr:nvSpPr>
        <xdr:cNvPr id="543" name="楕円 542"/>
        <xdr:cNvSpPr/>
      </xdr:nvSpPr>
      <xdr:spPr>
        <a:xfrm>
          <a:off x="12763500" y="65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145458</xdr:rowOff>
    </xdr:from>
    <xdr:ext cx="534377" cy="259045"/>
    <xdr:sp macro="" textlink="">
      <xdr:nvSpPr>
        <xdr:cNvPr id="544" name="テキスト ボックス 543"/>
        <xdr:cNvSpPr txBox="1"/>
      </xdr:nvSpPr>
      <xdr:spPr>
        <a:xfrm>
          <a:off x="12547111" y="63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95188</xdr:rowOff>
    </xdr:from>
    <xdr:to>
      <xdr:col>85</xdr:col>
      <xdr:colOff>127000</xdr:colOff>
      <xdr:row>76</xdr:row>
      <xdr:rowOff>158434</xdr:rowOff>
    </xdr:to>
    <xdr:cxnSp macro="">
      <xdr:nvCxnSpPr>
        <xdr:cNvPr id="624" name="直線コネクタ 623"/>
        <xdr:cNvCxnSpPr/>
      </xdr:nvCxnSpPr>
      <xdr:spPr>
        <a:xfrm flipV="1">
          <a:off x="15481300" y="13125388"/>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158434</xdr:rowOff>
    </xdr:from>
    <xdr:to>
      <xdr:col>81</xdr:col>
      <xdr:colOff>50800</xdr:colOff>
      <xdr:row>77</xdr:row>
      <xdr:rowOff>38768</xdr:rowOff>
    </xdr:to>
    <xdr:cxnSp macro="">
      <xdr:nvCxnSpPr>
        <xdr:cNvPr id="627" name="直線コネクタ 626"/>
        <xdr:cNvCxnSpPr/>
      </xdr:nvCxnSpPr>
      <xdr:spPr>
        <a:xfrm flipV="1">
          <a:off x="14592300" y="13188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38768</xdr:rowOff>
    </xdr:from>
    <xdr:to>
      <xdr:col>76</xdr:col>
      <xdr:colOff>114300</xdr:colOff>
      <xdr:row>77</xdr:row>
      <xdr:rowOff>67517</xdr:rowOff>
    </xdr:to>
    <xdr:cxnSp macro="">
      <xdr:nvCxnSpPr>
        <xdr:cNvPr id="630" name="直線コネクタ 629"/>
        <xdr:cNvCxnSpPr/>
      </xdr:nvCxnSpPr>
      <xdr:spPr>
        <a:xfrm flipV="1">
          <a:off x="13703300" y="13240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67517</xdr:rowOff>
    </xdr:from>
    <xdr:to>
      <xdr:col>71</xdr:col>
      <xdr:colOff>177800</xdr:colOff>
      <xdr:row>77</xdr:row>
      <xdr:rowOff>97975</xdr:rowOff>
    </xdr:to>
    <xdr:cxnSp macro="">
      <xdr:nvCxnSpPr>
        <xdr:cNvPr id="633" name="直線コネクタ 632"/>
        <xdr:cNvCxnSpPr/>
      </xdr:nvCxnSpPr>
      <xdr:spPr>
        <a:xfrm flipV="1">
          <a:off x="12814300" y="13269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44388</xdr:rowOff>
    </xdr:from>
    <xdr:to>
      <xdr:col>85</xdr:col>
      <xdr:colOff>177800</xdr:colOff>
      <xdr:row>76</xdr:row>
      <xdr:rowOff>145988</xdr:rowOff>
    </xdr:to>
    <xdr:sp macro="" textlink="">
      <xdr:nvSpPr>
        <xdr:cNvPr id="643" name="楕円 642"/>
        <xdr:cNvSpPr/>
      </xdr:nvSpPr>
      <xdr:spPr>
        <a:xfrm>
          <a:off x="16268700" y="130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22815</xdr:rowOff>
    </xdr:from>
    <xdr:ext cx="534377" cy="259045"/>
    <xdr:sp macro="" textlink="">
      <xdr:nvSpPr>
        <xdr:cNvPr id="644" name="公債費該当値テキスト"/>
        <xdr:cNvSpPr txBox="1"/>
      </xdr:nvSpPr>
      <xdr:spPr>
        <a:xfrm>
          <a:off x="16370300" y="130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107634</xdr:rowOff>
    </xdr:from>
    <xdr:to>
      <xdr:col>81</xdr:col>
      <xdr:colOff>101600</xdr:colOff>
      <xdr:row>77</xdr:row>
      <xdr:rowOff>37784</xdr:rowOff>
    </xdr:to>
    <xdr:sp macro="" textlink="">
      <xdr:nvSpPr>
        <xdr:cNvPr id="645" name="楕円 644"/>
        <xdr:cNvSpPr/>
      </xdr:nvSpPr>
      <xdr:spPr>
        <a:xfrm>
          <a:off x="15430500" y="131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28911</xdr:rowOff>
    </xdr:from>
    <xdr:ext cx="534377" cy="259045"/>
    <xdr:sp macro="" textlink="">
      <xdr:nvSpPr>
        <xdr:cNvPr id="646" name="テキスト ボックス 645"/>
        <xdr:cNvSpPr txBox="1"/>
      </xdr:nvSpPr>
      <xdr:spPr>
        <a:xfrm>
          <a:off x="15214111" y="132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159418</xdr:rowOff>
    </xdr:from>
    <xdr:to>
      <xdr:col>76</xdr:col>
      <xdr:colOff>165100</xdr:colOff>
      <xdr:row>77</xdr:row>
      <xdr:rowOff>89568</xdr:rowOff>
    </xdr:to>
    <xdr:sp macro="" textlink="">
      <xdr:nvSpPr>
        <xdr:cNvPr id="647" name="楕円 646"/>
        <xdr:cNvSpPr/>
      </xdr:nvSpPr>
      <xdr:spPr>
        <a:xfrm>
          <a:off x="145415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80695</xdr:rowOff>
    </xdr:from>
    <xdr:ext cx="534377" cy="259045"/>
    <xdr:sp macro="" textlink="">
      <xdr:nvSpPr>
        <xdr:cNvPr id="648" name="テキスト ボックス 647"/>
        <xdr:cNvSpPr txBox="1"/>
      </xdr:nvSpPr>
      <xdr:spPr>
        <a:xfrm>
          <a:off x="14325111" y="132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16717</xdr:rowOff>
    </xdr:from>
    <xdr:to>
      <xdr:col>72</xdr:col>
      <xdr:colOff>38100</xdr:colOff>
      <xdr:row>77</xdr:row>
      <xdr:rowOff>118317</xdr:rowOff>
    </xdr:to>
    <xdr:sp macro="" textlink="">
      <xdr:nvSpPr>
        <xdr:cNvPr id="649" name="楕円 648"/>
        <xdr:cNvSpPr/>
      </xdr:nvSpPr>
      <xdr:spPr>
        <a:xfrm>
          <a:off x="13652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109444</xdr:rowOff>
    </xdr:from>
    <xdr:ext cx="534377" cy="259045"/>
    <xdr:sp macro="" textlink="">
      <xdr:nvSpPr>
        <xdr:cNvPr id="650" name="テキスト ボックス 649"/>
        <xdr:cNvSpPr txBox="1"/>
      </xdr:nvSpPr>
      <xdr:spPr>
        <a:xfrm>
          <a:off x="13436111" y="133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47175</xdr:rowOff>
    </xdr:from>
    <xdr:to>
      <xdr:col>67</xdr:col>
      <xdr:colOff>101600</xdr:colOff>
      <xdr:row>77</xdr:row>
      <xdr:rowOff>148775</xdr:rowOff>
    </xdr:to>
    <xdr:sp macro="" textlink="">
      <xdr:nvSpPr>
        <xdr:cNvPr id="651" name="楕円 650"/>
        <xdr:cNvSpPr/>
      </xdr:nvSpPr>
      <xdr:spPr>
        <a:xfrm>
          <a:off x="127635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139902</xdr:rowOff>
    </xdr:from>
    <xdr:ext cx="534377" cy="259045"/>
    <xdr:sp macro="" textlink="">
      <xdr:nvSpPr>
        <xdr:cNvPr id="652" name="テキスト ボックス 651"/>
        <xdr:cNvSpPr txBox="1"/>
      </xdr:nvSpPr>
      <xdr:spPr>
        <a:xfrm>
          <a:off x="12547111" y="133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26161</xdr:rowOff>
    </xdr:from>
    <xdr:to>
      <xdr:col>85</xdr:col>
      <xdr:colOff>127000</xdr:colOff>
      <xdr:row>99</xdr:row>
      <xdr:rowOff>31407</xdr:rowOff>
    </xdr:to>
    <xdr:cxnSp macro="">
      <xdr:nvCxnSpPr>
        <xdr:cNvPr id="681" name="直線コネクタ 680"/>
        <xdr:cNvCxnSpPr/>
      </xdr:nvCxnSpPr>
      <xdr:spPr>
        <a:xfrm>
          <a:off x="15481300" y="16999711"/>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26161</xdr:rowOff>
    </xdr:from>
    <xdr:to>
      <xdr:col>81</xdr:col>
      <xdr:colOff>50800</xdr:colOff>
      <xdr:row>99</xdr:row>
      <xdr:rowOff>35553</xdr:rowOff>
    </xdr:to>
    <xdr:cxnSp macro="">
      <xdr:nvCxnSpPr>
        <xdr:cNvPr id="684" name="直線コネクタ 683"/>
        <xdr:cNvCxnSpPr/>
      </xdr:nvCxnSpPr>
      <xdr:spPr>
        <a:xfrm flipV="1">
          <a:off x="14592300" y="16999711"/>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35553</xdr:rowOff>
    </xdr:from>
    <xdr:to>
      <xdr:col>76</xdr:col>
      <xdr:colOff>114300</xdr:colOff>
      <xdr:row>99</xdr:row>
      <xdr:rowOff>38359</xdr:rowOff>
    </xdr:to>
    <xdr:cxnSp macro="">
      <xdr:nvCxnSpPr>
        <xdr:cNvPr id="687" name="直線コネクタ 686"/>
        <xdr:cNvCxnSpPr/>
      </xdr:nvCxnSpPr>
      <xdr:spPr>
        <a:xfrm flipV="1">
          <a:off x="13703300" y="17009103"/>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12077</xdr:rowOff>
    </xdr:from>
    <xdr:to>
      <xdr:col>71</xdr:col>
      <xdr:colOff>177800</xdr:colOff>
      <xdr:row>99</xdr:row>
      <xdr:rowOff>38359</xdr:rowOff>
    </xdr:to>
    <xdr:cxnSp macro="">
      <xdr:nvCxnSpPr>
        <xdr:cNvPr id="690" name="直線コネクタ 689"/>
        <xdr:cNvCxnSpPr/>
      </xdr:nvCxnSpPr>
      <xdr:spPr>
        <a:xfrm>
          <a:off x="12814300" y="16985627"/>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152057</xdr:rowOff>
    </xdr:from>
    <xdr:to>
      <xdr:col>85</xdr:col>
      <xdr:colOff>177800</xdr:colOff>
      <xdr:row>99</xdr:row>
      <xdr:rowOff>82207</xdr:rowOff>
    </xdr:to>
    <xdr:sp macro="" textlink="">
      <xdr:nvSpPr>
        <xdr:cNvPr id="700" name="楕円 699"/>
        <xdr:cNvSpPr/>
      </xdr:nvSpPr>
      <xdr:spPr>
        <a:xfrm>
          <a:off x="16268700" y="169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1"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146811</xdr:rowOff>
    </xdr:from>
    <xdr:to>
      <xdr:col>81</xdr:col>
      <xdr:colOff>101600</xdr:colOff>
      <xdr:row>99</xdr:row>
      <xdr:rowOff>76961</xdr:rowOff>
    </xdr:to>
    <xdr:sp macro="" textlink="">
      <xdr:nvSpPr>
        <xdr:cNvPr id="702" name="楕円 701"/>
        <xdr:cNvSpPr/>
      </xdr:nvSpPr>
      <xdr:spPr>
        <a:xfrm>
          <a:off x="15430500" y="16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68088</xdr:rowOff>
    </xdr:from>
    <xdr:ext cx="534377" cy="259045"/>
    <xdr:sp macro="" textlink="">
      <xdr:nvSpPr>
        <xdr:cNvPr id="703" name="テキスト ボックス 702"/>
        <xdr:cNvSpPr txBox="1"/>
      </xdr:nvSpPr>
      <xdr:spPr>
        <a:xfrm>
          <a:off x="15214111" y="170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156203</xdr:rowOff>
    </xdr:from>
    <xdr:to>
      <xdr:col>76</xdr:col>
      <xdr:colOff>165100</xdr:colOff>
      <xdr:row>99</xdr:row>
      <xdr:rowOff>86353</xdr:rowOff>
    </xdr:to>
    <xdr:sp macro="" textlink="">
      <xdr:nvSpPr>
        <xdr:cNvPr id="704" name="楕円 703"/>
        <xdr:cNvSpPr/>
      </xdr:nvSpPr>
      <xdr:spPr>
        <a:xfrm>
          <a:off x="14541500" y="169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77480</xdr:rowOff>
    </xdr:from>
    <xdr:ext cx="534377" cy="259045"/>
    <xdr:sp macro="" textlink="">
      <xdr:nvSpPr>
        <xdr:cNvPr id="705" name="テキスト ボックス 704"/>
        <xdr:cNvSpPr txBox="1"/>
      </xdr:nvSpPr>
      <xdr:spPr>
        <a:xfrm>
          <a:off x="14325111" y="170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159009</xdr:rowOff>
    </xdr:from>
    <xdr:to>
      <xdr:col>72</xdr:col>
      <xdr:colOff>38100</xdr:colOff>
      <xdr:row>99</xdr:row>
      <xdr:rowOff>89159</xdr:rowOff>
    </xdr:to>
    <xdr:sp macro="" textlink="">
      <xdr:nvSpPr>
        <xdr:cNvPr id="706" name="楕円 705"/>
        <xdr:cNvSpPr/>
      </xdr:nvSpPr>
      <xdr:spPr>
        <a:xfrm>
          <a:off x="13652500" y="169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80286</xdr:rowOff>
    </xdr:from>
    <xdr:ext cx="469744" cy="259045"/>
    <xdr:sp macro="" textlink="">
      <xdr:nvSpPr>
        <xdr:cNvPr id="707" name="テキスト ボックス 706"/>
        <xdr:cNvSpPr txBox="1"/>
      </xdr:nvSpPr>
      <xdr:spPr>
        <a:xfrm>
          <a:off x="13468428" y="17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132727</xdr:rowOff>
    </xdr:from>
    <xdr:to>
      <xdr:col>67</xdr:col>
      <xdr:colOff>101600</xdr:colOff>
      <xdr:row>99</xdr:row>
      <xdr:rowOff>62877</xdr:rowOff>
    </xdr:to>
    <xdr:sp macro="" textlink="">
      <xdr:nvSpPr>
        <xdr:cNvPr id="708" name="楕円 707"/>
        <xdr:cNvSpPr/>
      </xdr:nvSpPr>
      <xdr:spPr>
        <a:xfrm>
          <a:off x="12763500" y="16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79404</xdr:rowOff>
    </xdr:from>
    <xdr:ext cx="534377" cy="259045"/>
    <xdr:sp macro="" textlink="">
      <xdr:nvSpPr>
        <xdr:cNvPr id="709" name="テキスト ボックス 708"/>
        <xdr:cNvSpPr txBox="1"/>
      </xdr:nvSpPr>
      <xdr:spPr>
        <a:xfrm>
          <a:off x="12547111" y="167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135723</xdr:rowOff>
    </xdr:from>
    <xdr:to>
      <xdr:col>116</xdr:col>
      <xdr:colOff>63500</xdr:colOff>
      <xdr:row>38</xdr:row>
      <xdr:rowOff>138557</xdr:rowOff>
    </xdr:to>
    <xdr:cxnSp macro="">
      <xdr:nvCxnSpPr>
        <xdr:cNvPr id="736" name="直線コネクタ 735"/>
        <xdr:cNvCxnSpPr/>
      </xdr:nvCxnSpPr>
      <xdr:spPr>
        <a:xfrm>
          <a:off x="21323300" y="6650823"/>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135723</xdr:rowOff>
    </xdr:to>
    <xdr:cxnSp macro="">
      <xdr:nvCxnSpPr>
        <xdr:cNvPr id="739" name="直線コネクタ 738"/>
        <xdr:cNvCxnSpPr/>
      </xdr:nvCxnSpPr>
      <xdr:spPr>
        <a:xfrm>
          <a:off x="20434300" y="6645656"/>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127584</xdr:rowOff>
    </xdr:from>
    <xdr:to>
      <xdr:col>107</xdr:col>
      <xdr:colOff>50800</xdr:colOff>
      <xdr:row>38</xdr:row>
      <xdr:rowOff>130556</xdr:rowOff>
    </xdr:to>
    <xdr:cxnSp macro="">
      <xdr:nvCxnSpPr>
        <xdr:cNvPr id="742" name="直線コネクタ 741"/>
        <xdr:cNvCxnSpPr/>
      </xdr:nvCxnSpPr>
      <xdr:spPr>
        <a:xfrm>
          <a:off x="19545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123972</xdr:rowOff>
    </xdr:from>
    <xdr:to>
      <xdr:col>102</xdr:col>
      <xdr:colOff>114300</xdr:colOff>
      <xdr:row>38</xdr:row>
      <xdr:rowOff>127584</xdr:rowOff>
    </xdr:to>
    <xdr:cxnSp macro="">
      <xdr:nvCxnSpPr>
        <xdr:cNvPr id="745" name="直線コネクタ 744"/>
        <xdr:cNvCxnSpPr/>
      </xdr:nvCxnSpPr>
      <xdr:spPr>
        <a:xfrm>
          <a:off x="18656300" y="663907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87757</xdr:rowOff>
    </xdr:from>
    <xdr:to>
      <xdr:col>116</xdr:col>
      <xdr:colOff>114300</xdr:colOff>
      <xdr:row>39</xdr:row>
      <xdr:rowOff>17907</xdr:rowOff>
    </xdr:to>
    <xdr:sp macro="" textlink="">
      <xdr:nvSpPr>
        <xdr:cNvPr id="755" name="楕円 754"/>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2684</xdr:rowOff>
    </xdr:from>
    <xdr:ext cx="313932" cy="259045"/>
    <xdr:sp macro="" textlink="">
      <xdr:nvSpPr>
        <xdr:cNvPr id="756" name="投資及び出資金該当値テキスト"/>
        <xdr:cNvSpPr txBox="1"/>
      </xdr:nvSpPr>
      <xdr:spPr>
        <a:xfrm>
          <a:off x="22212300" y="6517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84923</xdr:rowOff>
    </xdr:from>
    <xdr:to>
      <xdr:col>112</xdr:col>
      <xdr:colOff>38100</xdr:colOff>
      <xdr:row>39</xdr:row>
      <xdr:rowOff>15073</xdr:rowOff>
    </xdr:to>
    <xdr:sp macro="" textlink="">
      <xdr:nvSpPr>
        <xdr:cNvPr id="757" name="楕円 756"/>
        <xdr:cNvSpPr/>
      </xdr:nvSpPr>
      <xdr:spPr>
        <a:xfrm>
          <a:off x="21272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6200</xdr:rowOff>
    </xdr:from>
    <xdr:ext cx="313932" cy="259045"/>
    <xdr:sp macro="" textlink="">
      <xdr:nvSpPr>
        <xdr:cNvPr id="758" name="テキスト ボックス 757"/>
        <xdr:cNvSpPr txBox="1"/>
      </xdr:nvSpPr>
      <xdr:spPr>
        <a:xfrm>
          <a:off x="21166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79756</xdr:rowOff>
    </xdr:from>
    <xdr:to>
      <xdr:col>107</xdr:col>
      <xdr:colOff>101600</xdr:colOff>
      <xdr:row>39</xdr:row>
      <xdr:rowOff>9906</xdr:rowOff>
    </xdr:to>
    <xdr:sp macro="" textlink="">
      <xdr:nvSpPr>
        <xdr:cNvPr id="759" name="楕円 758"/>
        <xdr:cNvSpPr/>
      </xdr:nvSpPr>
      <xdr:spPr>
        <a:xfrm>
          <a:off x="20383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1033</xdr:rowOff>
    </xdr:from>
    <xdr:ext cx="378565" cy="259045"/>
    <xdr:sp macro="" textlink="">
      <xdr:nvSpPr>
        <xdr:cNvPr id="760" name="テキスト ボックス 759"/>
        <xdr:cNvSpPr txBox="1"/>
      </xdr:nvSpPr>
      <xdr:spPr>
        <a:xfrm>
          <a:off x="20245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76784</xdr:rowOff>
    </xdr:from>
    <xdr:to>
      <xdr:col>102</xdr:col>
      <xdr:colOff>165100</xdr:colOff>
      <xdr:row>39</xdr:row>
      <xdr:rowOff>6934</xdr:rowOff>
    </xdr:to>
    <xdr:sp macro="" textlink="">
      <xdr:nvSpPr>
        <xdr:cNvPr id="761" name="楕円 760"/>
        <xdr:cNvSpPr/>
      </xdr:nvSpPr>
      <xdr:spPr>
        <a:xfrm>
          <a:off x="19494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169511</xdr:rowOff>
    </xdr:from>
    <xdr:ext cx="378565" cy="259045"/>
    <xdr:sp macro="" textlink="">
      <xdr:nvSpPr>
        <xdr:cNvPr id="762" name="テキスト ボックス 761"/>
        <xdr:cNvSpPr txBox="1"/>
      </xdr:nvSpPr>
      <xdr:spPr>
        <a:xfrm>
          <a:off x="19356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73172</xdr:rowOff>
    </xdr:from>
    <xdr:to>
      <xdr:col>98</xdr:col>
      <xdr:colOff>38100</xdr:colOff>
      <xdr:row>39</xdr:row>
      <xdr:rowOff>3322</xdr:rowOff>
    </xdr:to>
    <xdr:sp macro="" textlink="">
      <xdr:nvSpPr>
        <xdr:cNvPr id="763" name="楕円 762"/>
        <xdr:cNvSpPr/>
      </xdr:nvSpPr>
      <xdr:spPr>
        <a:xfrm>
          <a:off x="18605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165899</xdr:rowOff>
    </xdr:from>
    <xdr:ext cx="378565" cy="259045"/>
    <xdr:sp macro="" textlink="">
      <xdr:nvSpPr>
        <xdr:cNvPr id="764" name="テキスト ボックス 763"/>
        <xdr:cNvSpPr txBox="1"/>
      </xdr:nvSpPr>
      <xdr:spPr>
        <a:xfrm>
          <a:off x="18467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130419</xdr:rowOff>
    </xdr:from>
    <xdr:to>
      <xdr:col>116</xdr:col>
      <xdr:colOff>63500</xdr:colOff>
      <xdr:row>58</xdr:row>
      <xdr:rowOff>131653</xdr:rowOff>
    </xdr:to>
    <xdr:cxnSp macro="">
      <xdr:nvCxnSpPr>
        <xdr:cNvPr id="791" name="直線コネクタ 790"/>
        <xdr:cNvCxnSpPr/>
      </xdr:nvCxnSpPr>
      <xdr:spPr>
        <a:xfrm>
          <a:off x="21323300" y="1007451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130419</xdr:rowOff>
    </xdr:from>
    <xdr:to>
      <xdr:col>111</xdr:col>
      <xdr:colOff>177800</xdr:colOff>
      <xdr:row>58</xdr:row>
      <xdr:rowOff>130853</xdr:rowOff>
    </xdr:to>
    <xdr:cxnSp macro="">
      <xdr:nvCxnSpPr>
        <xdr:cNvPr id="794" name="直線コネクタ 793"/>
        <xdr:cNvCxnSpPr/>
      </xdr:nvCxnSpPr>
      <xdr:spPr>
        <a:xfrm flipV="1">
          <a:off x="20434300" y="1007451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128407</xdr:rowOff>
    </xdr:from>
    <xdr:to>
      <xdr:col>107</xdr:col>
      <xdr:colOff>50800</xdr:colOff>
      <xdr:row>58</xdr:row>
      <xdr:rowOff>130853</xdr:rowOff>
    </xdr:to>
    <xdr:cxnSp macro="">
      <xdr:nvCxnSpPr>
        <xdr:cNvPr id="797" name="直線コネクタ 796"/>
        <xdr:cNvCxnSpPr/>
      </xdr:nvCxnSpPr>
      <xdr:spPr>
        <a:xfrm>
          <a:off x="19545300" y="10072507"/>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126121</xdr:rowOff>
    </xdr:from>
    <xdr:to>
      <xdr:col>102</xdr:col>
      <xdr:colOff>114300</xdr:colOff>
      <xdr:row>58</xdr:row>
      <xdr:rowOff>128407</xdr:rowOff>
    </xdr:to>
    <xdr:cxnSp macro="">
      <xdr:nvCxnSpPr>
        <xdr:cNvPr id="800" name="直線コネクタ 799"/>
        <xdr:cNvCxnSpPr/>
      </xdr:nvCxnSpPr>
      <xdr:spPr>
        <a:xfrm>
          <a:off x="18656300" y="100702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80853</xdr:rowOff>
    </xdr:from>
    <xdr:to>
      <xdr:col>116</xdr:col>
      <xdr:colOff>114300</xdr:colOff>
      <xdr:row>59</xdr:row>
      <xdr:rowOff>11003</xdr:rowOff>
    </xdr:to>
    <xdr:sp macro="" textlink="">
      <xdr:nvSpPr>
        <xdr:cNvPr id="810" name="楕円 809"/>
        <xdr:cNvSpPr/>
      </xdr:nvSpPr>
      <xdr:spPr>
        <a:xfrm>
          <a:off x="221107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167230</xdr:rowOff>
    </xdr:from>
    <xdr:ext cx="378565" cy="259045"/>
    <xdr:sp macro="" textlink="">
      <xdr:nvSpPr>
        <xdr:cNvPr id="811" name="貸付金該当値テキスト"/>
        <xdr:cNvSpPr txBox="1"/>
      </xdr:nvSpPr>
      <xdr:spPr>
        <a:xfrm>
          <a:off x="22212300" y="993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79619</xdr:rowOff>
    </xdr:from>
    <xdr:to>
      <xdr:col>112</xdr:col>
      <xdr:colOff>38100</xdr:colOff>
      <xdr:row>59</xdr:row>
      <xdr:rowOff>9769</xdr:rowOff>
    </xdr:to>
    <xdr:sp macro="" textlink="">
      <xdr:nvSpPr>
        <xdr:cNvPr id="812" name="楕円 811"/>
        <xdr:cNvSpPr/>
      </xdr:nvSpPr>
      <xdr:spPr>
        <a:xfrm>
          <a:off x="21272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896</xdr:rowOff>
    </xdr:from>
    <xdr:ext cx="378565" cy="259045"/>
    <xdr:sp macro="" textlink="">
      <xdr:nvSpPr>
        <xdr:cNvPr id="813" name="テキスト ボックス 812"/>
        <xdr:cNvSpPr txBox="1"/>
      </xdr:nvSpPr>
      <xdr:spPr>
        <a:xfrm>
          <a:off x="21134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80053</xdr:rowOff>
    </xdr:from>
    <xdr:to>
      <xdr:col>107</xdr:col>
      <xdr:colOff>101600</xdr:colOff>
      <xdr:row>59</xdr:row>
      <xdr:rowOff>10203</xdr:rowOff>
    </xdr:to>
    <xdr:sp macro="" textlink="">
      <xdr:nvSpPr>
        <xdr:cNvPr id="814" name="楕円 813"/>
        <xdr:cNvSpPr/>
      </xdr:nvSpPr>
      <xdr:spPr>
        <a:xfrm>
          <a:off x="20383500" y="100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1330</xdr:rowOff>
    </xdr:from>
    <xdr:ext cx="378565" cy="259045"/>
    <xdr:sp macro="" textlink="">
      <xdr:nvSpPr>
        <xdr:cNvPr id="815" name="テキスト ボックス 814"/>
        <xdr:cNvSpPr txBox="1"/>
      </xdr:nvSpPr>
      <xdr:spPr>
        <a:xfrm>
          <a:off x="20245017" y="1011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77607</xdr:rowOff>
    </xdr:from>
    <xdr:to>
      <xdr:col>102</xdr:col>
      <xdr:colOff>165100</xdr:colOff>
      <xdr:row>59</xdr:row>
      <xdr:rowOff>7757</xdr:rowOff>
    </xdr:to>
    <xdr:sp macro="" textlink="">
      <xdr:nvSpPr>
        <xdr:cNvPr id="816" name="楕円 815"/>
        <xdr:cNvSpPr/>
      </xdr:nvSpPr>
      <xdr:spPr>
        <a:xfrm>
          <a:off x="19494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170334</xdr:rowOff>
    </xdr:from>
    <xdr:ext cx="378565" cy="259045"/>
    <xdr:sp macro="" textlink="">
      <xdr:nvSpPr>
        <xdr:cNvPr id="817" name="テキスト ボックス 816"/>
        <xdr:cNvSpPr txBox="1"/>
      </xdr:nvSpPr>
      <xdr:spPr>
        <a:xfrm>
          <a:off x="19356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75321</xdr:rowOff>
    </xdr:from>
    <xdr:to>
      <xdr:col>98</xdr:col>
      <xdr:colOff>38100</xdr:colOff>
      <xdr:row>59</xdr:row>
      <xdr:rowOff>5471</xdr:rowOff>
    </xdr:to>
    <xdr:sp macro="" textlink="">
      <xdr:nvSpPr>
        <xdr:cNvPr id="818" name="楕円 817"/>
        <xdr:cNvSpPr/>
      </xdr:nvSpPr>
      <xdr:spPr>
        <a:xfrm>
          <a:off x="18605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168048</xdr:rowOff>
    </xdr:from>
    <xdr:ext cx="378565" cy="259045"/>
    <xdr:sp macro="" textlink="">
      <xdr:nvSpPr>
        <xdr:cNvPr id="819" name="テキスト ボックス 818"/>
        <xdr:cNvSpPr txBox="1"/>
      </xdr:nvSpPr>
      <xdr:spPr>
        <a:xfrm>
          <a:off x="18467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117937</xdr:rowOff>
    </xdr:from>
    <xdr:to>
      <xdr:col>116</xdr:col>
      <xdr:colOff>63500</xdr:colOff>
      <xdr:row>72</xdr:row>
      <xdr:rowOff>120863</xdr:rowOff>
    </xdr:to>
    <xdr:cxnSp macro="">
      <xdr:nvCxnSpPr>
        <xdr:cNvPr id="847" name="直線コネクタ 846"/>
        <xdr:cNvCxnSpPr/>
      </xdr:nvCxnSpPr>
      <xdr:spPr>
        <a:xfrm>
          <a:off x="21323300" y="12462337"/>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82824</xdr:rowOff>
    </xdr:from>
    <xdr:to>
      <xdr:col>111</xdr:col>
      <xdr:colOff>177800</xdr:colOff>
      <xdr:row>72</xdr:row>
      <xdr:rowOff>117937</xdr:rowOff>
    </xdr:to>
    <xdr:cxnSp macro="">
      <xdr:nvCxnSpPr>
        <xdr:cNvPr id="850" name="直線コネクタ 849"/>
        <xdr:cNvCxnSpPr/>
      </xdr:nvCxnSpPr>
      <xdr:spPr>
        <a:xfrm>
          <a:off x="20434300" y="1242722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82824</xdr:rowOff>
    </xdr:from>
    <xdr:to>
      <xdr:col>107</xdr:col>
      <xdr:colOff>50800</xdr:colOff>
      <xdr:row>73</xdr:row>
      <xdr:rowOff>56673</xdr:rowOff>
    </xdr:to>
    <xdr:cxnSp macro="">
      <xdr:nvCxnSpPr>
        <xdr:cNvPr id="853" name="直線コネクタ 852"/>
        <xdr:cNvCxnSpPr/>
      </xdr:nvCxnSpPr>
      <xdr:spPr>
        <a:xfrm flipV="1">
          <a:off x="19545300" y="12427224"/>
          <a:ext cx="889000" cy="14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5" name="テキスト ボックス 854"/>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37036</xdr:rowOff>
    </xdr:from>
    <xdr:to>
      <xdr:col>102</xdr:col>
      <xdr:colOff>114300</xdr:colOff>
      <xdr:row>73</xdr:row>
      <xdr:rowOff>56673</xdr:rowOff>
    </xdr:to>
    <xdr:cxnSp macro="">
      <xdr:nvCxnSpPr>
        <xdr:cNvPr id="856" name="直線コネクタ 855"/>
        <xdr:cNvCxnSpPr/>
      </xdr:nvCxnSpPr>
      <xdr:spPr>
        <a:xfrm>
          <a:off x="18656300" y="1255288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70063</xdr:rowOff>
    </xdr:from>
    <xdr:to>
      <xdr:col>116</xdr:col>
      <xdr:colOff>114300</xdr:colOff>
      <xdr:row>73</xdr:row>
      <xdr:rowOff>213</xdr:rowOff>
    </xdr:to>
    <xdr:sp macro="" textlink="">
      <xdr:nvSpPr>
        <xdr:cNvPr id="866" name="楕円 865"/>
        <xdr:cNvSpPr/>
      </xdr:nvSpPr>
      <xdr:spPr>
        <a:xfrm>
          <a:off x="22110700" y="12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92940</xdr:rowOff>
    </xdr:from>
    <xdr:ext cx="534377" cy="259045"/>
    <xdr:sp macro="" textlink="">
      <xdr:nvSpPr>
        <xdr:cNvPr id="867" name="繰出金該当値テキスト"/>
        <xdr:cNvSpPr txBox="1"/>
      </xdr:nvSpPr>
      <xdr:spPr>
        <a:xfrm>
          <a:off x="22212300" y="122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67137</xdr:rowOff>
    </xdr:from>
    <xdr:to>
      <xdr:col>112</xdr:col>
      <xdr:colOff>38100</xdr:colOff>
      <xdr:row>72</xdr:row>
      <xdr:rowOff>168737</xdr:rowOff>
    </xdr:to>
    <xdr:sp macro="" textlink="">
      <xdr:nvSpPr>
        <xdr:cNvPr id="868" name="楕円 867"/>
        <xdr:cNvSpPr/>
      </xdr:nvSpPr>
      <xdr:spPr>
        <a:xfrm>
          <a:off x="21272500" y="124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13814</xdr:rowOff>
    </xdr:from>
    <xdr:ext cx="534377" cy="259045"/>
    <xdr:sp macro="" textlink="">
      <xdr:nvSpPr>
        <xdr:cNvPr id="869" name="テキスト ボックス 868"/>
        <xdr:cNvSpPr txBox="1"/>
      </xdr:nvSpPr>
      <xdr:spPr>
        <a:xfrm>
          <a:off x="21056111" y="121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32024</xdr:rowOff>
    </xdr:from>
    <xdr:to>
      <xdr:col>107</xdr:col>
      <xdr:colOff>101600</xdr:colOff>
      <xdr:row>72</xdr:row>
      <xdr:rowOff>133624</xdr:rowOff>
    </xdr:to>
    <xdr:sp macro="" textlink="">
      <xdr:nvSpPr>
        <xdr:cNvPr id="870" name="楕円 869"/>
        <xdr:cNvSpPr/>
      </xdr:nvSpPr>
      <xdr:spPr>
        <a:xfrm>
          <a:off x="20383500" y="123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150151</xdr:rowOff>
    </xdr:from>
    <xdr:ext cx="534377" cy="259045"/>
    <xdr:sp macro="" textlink="">
      <xdr:nvSpPr>
        <xdr:cNvPr id="871" name="テキスト ボックス 870"/>
        <xdr:cNvSpPr txBox="1"/>
      </xdr:nvSpPr>
      <xdr:spPr>
        <a:xfrm>
          <a:off x="20167111" y="121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5873</xdr:rowOff>
    </xdr:from>
    <xdr:to>
      <xdr:col>102</xdr:col>
      <xdr:colOff>165100</xdr:colOff>
      <xdr:row>73</xdr:row>
      <xdr:rowOff>107473</xdr:rowOff>
    </xdr:to>
    <xdr:sp macro="" textlink="">
      <xdr:nvSpPr>
        <xdr:cNvPr id="872" name="楕円 871"/>
        <xdr:cNvSpPr/>
      </xdr:nvSpPr>
      <xdr:spPr>
        <a:xfrm>
          <a:off x="19494500" y="125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124000</xdr:rowOff>
    </xdr:from>
    <xdr:ext cx="534377" cy="259045"/>
    <xdr:sp macro="" textlink="">
      <xdr:nvSpPr>
        <xdr:cNvPr id="873" name="テキスト ボックス 872"/>
        <xdr:cNvSpPr txBox="1"/>
      </xdr:nvSpPr>
      <xdr:spPr>
        <a:xfrm>
          <a:off x="19278111" y="122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157686</xdr:rowOff>
    </xdr:from>
    <xdr:to>
      <xdr:col>98</xdr:col>
      <xdr:colOff>38100</xdr:colOff>
      <xdr:row>73</xdr:row>
      <xdr:rowOff>87836</xdr:rowOff>
    </xdr:to>
    <xdr:sp macro="" textlink="">
      <xdr:nvSpPr>
        <xdr:cNvPr id="874" name="楕円 873"/>
        <xdr:cNvSpPr/>
      </xdr:nvSpPr>
      <xdr:spPr>
        <a:xfrm>
          <a:off x="18605500" y="125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104363</xdr:rowOff>
    </xdr:from>
    <xdr:ext cx="534377" cy="259045"/>
    <xdr:sp macro="" textlink="">
      <xdr:nvSpPr>
        <xdr:cNvPr id="875" name="テキスト ボックス 874"/>
        <xdr:cNvSpPr txBox="1"/>
      </xdr:nvSpPr>
      <xdr:spPr>
        <a:xfrm>
          <a:off x="18389111" y="122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１人当たりの金額は４８７，１２６円となり前年度から３５７円減少している。普通建設事業費は住民１人当たり６０，６０３円となり，合併に伴う庁舎再編事業終了等により７，５５２円減少している。扶助費は住民１人当たり６８，７９１円となり，臨時福祉給付金給付事業の皆減等により前年より５，５３６円の減少している。物件費は住民１人当たり７３，２３４円となり，ふるさと応援寄附金事業委託費等の増加により前年より１１，２９６円増加している。　今後は人口減少がさらに進むことにより人口１人当たりのコストは増加していくことが予想されるが，類似団体内平均値を上回る補助費等や繰出金を中心として，住民サービスの質を下げないように留意しながら削減に取り組み類似団体内平均値を下回ることを目標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42,123
41,081
205.81
21,441,476
20,519,199
696,136
13,046,023
25,257,270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60071</xdr:rowOff>
    </xdr:from>
    <xdr:to>
      <xdr:col>24</xdr:col>
      <xdr:colOff>63500</xdr:colOff>
      <xdr:row>36</xdr:row>
      <xdr:rowOff>71691</xdr:rowOff>
    </xdr:to>
    <xdr:cxnSp macro="">
      <xdr:nvCxnSpPr>
        <xdr:cNvPr id="61" name="直線コネクタ 60"/>
        <xdr:cNvCxnSpPr/>
      </xdr:nvCxnSpPr>
      <xdr:spPr>
        <a:xfrm>
          <a:off x="3797300" y="6232271"/>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162179</xdr:rowOff>
    </xdr:from>
    <xdr:to>
      <xdr:col>19</xdr:col>
      <xdr:colOff>177800</xdr:colOff>
      <xdr:row>36</xdr:row>
      <xdr:rowOff>60071</xdr:rowOff>
    </xdr:to>
    <xdr:cxnSp macro="">
      <xdr:nvCxnSpPr>
        <xdr:cNvPr id="64" name="直線コネクタ 63"/>
        <xdr:cNvCxnSpPr/>
      </xdr:nvCxnSpPr>
      <xdr:spPr>
        <a:xfrm>
          <a:off x="2908300" y="616292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162179</xdr:rowOff>
    </xdr:from>
    <xdr:to>
      <xdr:col>15</xdr:col>
      <xdr:colOff>50800</xdr:colOff>
      <xdr:row>36</xdr:row>
      <xdr:rowOff>9779</xdr:rowOff>
    </xdr:to>
    <xdr:cxnSp macro="">
      <xdr:nvCxnSpPr>
        <xdr:cNvPr id="67" name="直線コネクタ 66"/>
        <xdr:cNvCxnSpPr/>
      </xdr:nvCxnSpPr>
      <xdr:spPr>
        <a:xfrm flipV="1">
          <a:off x="2019300" y="616292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9779</xdr:rowOff>
    </xdr:from>
    <xdr:to>
      <xdr:col>10</xdr:col>
      <xdr:colOff>114300</xdr:colOff>
      <xdr:row>36</xdr:row>
      <xdr:rowOff>22923</xdr:rowOff>
    </xdr:to>
    <xdr:cxnSp macro="">
      <xdr:nvCxnSpPr>
        <xdr:cNvPr id="70" name="直線コネクタ 69"/>
        <xdr:cNvCxnSpPr/>
      </xdr:nvCxnSpPr>
      <xdr:spPr>
        <a:xfrm flipV="1">
          <a:off x="1130300" y="618197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20891</xdr:rowOff>
    </xdr:from>
    <xdr:to>
      <xdr:col>24</xdr:col>
      <xdr:colOff>114300</xdr:colOff>
      <xdr:row>36</xdr:row>
      <xdr:rowOff>122491</xdr:rowOff>
    </xdr:to>
    <xdr:sp macro="" textlink="">
      <xdr:nvSpPr>
        <xdr:cNvPr id="80" name="楕円 79"/>
        <xdr:cNvSpPr/>
      </xdr:nvSpPr>
      <xdr:spPr>
        <a:xfrm>
          <a:off x="45847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170768</xdr:rowOff>
    </xdr:from>
    <xdr:ext cx="469744" cy="259045"/>
    <xdr:sp macro="" textlink="">
      <xdr:nvSpPr>
        <xdr:cNvPr id="81" name="議会費該当値テキスト"/>
        <xdr:cNvSpPr txBox="1"/>
      </xdr:nvSpPr>
      <xdr:spPr>
        <a:xfrm>
          <a:off x="4686300" y="617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9271</xdr:rowOff>
    </xdr:from>
    <xdr:to>
      <xdr:col>20</xdr:col>
      <xdr:colOff>38100</xdr:colOff>
      <xdr:row>36</xdr:row>
      <xdr:rowOff>110871</xdr:rowOff>
    </xdr:to>
    <xdr:sp macro="" textlink="">
      <xdr:nvSpPr>
        <xdr:cNvPr id="82" name="楕円 81"/>
        <xdr:cNvSpPr/>
      </xdr:nvSpPr>
      <xdr:spPr>
        <a:xfrm>
          <a:off x="3746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101998</xdr:rowOff>
    </xdr:from>
    <xdr:ext cx="469744" cy="259045"/>
    <xdr:sp macro="" textlink="">
      <xdr:nvSpPr>
        <xdr:cNvPr id="83" name="テキスト ボックス 82"/>
        <xdr:cNvSpPr txBox="1"/>
      </xdr:nvSpPr>
      <xdr:spPr>
        <a:xfrm>
          <a:off x="3562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111379</xdr:rowOff>
    </xdr:from>
    <xdr:to>
      <xdr:col>15</xdr:col>
      <xdr:colOff>101600</xdr:colOff>
      <xdr:row>36</xdr:row>
      <xdr:rowOff>41529</xdr:rowOff>
    </xdr:to>
    <xdr:sp macro="" textlink="">
      <xdr:nvSpPr>
        <xdr:cNvPr id="84" name="楕円 83"/>
        <xdr:cNvSpPr/>
      </xdr:nvSpPr>
      <xdr:spPr>
        <a:xfrm>
          <a:off x="2857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32656</xdr:rowOff>
    </xdr:from>
    <xdr:ext cx="469744" cy="259045"/>
    <xdr:sp macro="" textlink="">
      <xdr:nvSpPr>
        <xdr:cNvPr id="85" name="テキスト ボックス 84"/>
        <xdr:cNvSpPr txBox="1"/>
      </xdr:nvSpPr>
      <xdr:spPr>
        <a:xfrm>
          <a:off x="2673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130429</xdr:rowOff>
    </xdr:from>
    <xdr:to>
      <xdr:col>10</xdr:col>
      <xdr:colOff>165100</xdr:colOff>
      <xdr:row>36</xdr:row>
      <xdr:rowOff>60579</xdr:rowOff>
    </xdr:to>
    <xdr:sp macro="" textlink="">
      <xdr:nvSpPr>
        <xdr:cNvPr id="86" name="楕円 85"/>
        <xdr:cNvSpPr/>
      </xdr:nvSpPr>
      <xdr:spPr>
        <a:xfrm>
          <a:off x="1968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51706</xdr:rowOff>
    </xdr:from>
    <xdr:ext cx="469744" cy="259045"/>
    <xdr:sp macro="" textlink="">
      <xdr:nvSpPr>
        <xdr:cNvPr id="87" name="テキスト ボックス 86"/>
        <xdr:cNvSpPr txBox="1"/>
      </xdr:nvSpPr>
      <xdr:spPr>
        <a:xfrm>
          <a:off x="1784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143573</xdr:rowOff>
    </xdr:from>
    <xdr:to>
      <xdr:col>6</xdr:col>
      <xdr:colOff>38100</xdr:colOff>
      <xdr:row>36</xdr:row>
      <xdr:rowOff>73723</xdr:rowOff>
    </xdr:to>
    <xdr:sp macro="" textlink="">
      <xdr:nvSpPr>
        <xdr:cNvPr id="88" name="楕円 87"/>
        <xdr:cNvSpPr/>
      </xdr:nvSpPr>
      <xdr:spPr>
        <a:xfrm>
          <a:off x="1079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64850</xdr:rowOff>
    </xdr:from>
    <xdr:ext cx="469744" cy="259045"/>
    <xdr:sp macro="" textlink="">
      <xdr:nvSpPr>
        <xdr:cNvPr id="89" name="テキスト ボックス 88"/>
        <xdr:cNvSpPr txBox="1"/>
      </xdr:nvSpPr>
      <xdr:spPr>
        <a:xfrm>
          <a:off x="895428"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137061</xdr:rowOff>
    </xdr:from>
    <xdr:to>
      <xdr:col>24</xdr:col>
      <xdr:colOff>63500</xdr:colOff>
      <xdr:row>58</xdr:row>
      <xdr:rowOff>138543</xdr:rowOff>
    </xdr:to>
    <xdr:cxnSp macro="">
      <xdr:nvCxnSpPr>
        <xdr:cNvPr id="118" name="直線コネクタ 117"/>
        <xdr:cNvCxnSpPr/>
      </xdr:nvCxnSpPr>
      <xdr:spPr>
        <a:xfrm>
          <a:off x="3797300" y="10081161"/>
          <a:ext cx="8382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95593</xdr:rowOff>
    </xdr:from>
    <xdr:to>
      <xdr:col>19</xdr:col>
      <xdr:colOff>177800</xdr:colOff>
      <xdr:row>58</xdr:row>
      <xdr:rowOff>137061</xdr:rowOff>
    </xdr:to>
    <xdr:cxnSp macro="">
      <xdr:nvCxnSpPr>
        <xdr:cNvPr id="121" name="直線コネクタ 120"/>
        <xdr:cNvCxnSpPr/>
      </xdr:nvCxnSpPr>
      <xdr:spPr>
        <a:xfrm>
          <a:off x="2908300" y="10039693"/>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95593</xdr:rowOff>
    </xdr:from>
    <xdr:to>
      <xdr:col>15</xdr:col>
      <xdr:colOff>50800</xdr:colOff>
      <xdr:row>58</xdr:row>
      <xdr:rowOff>156642</xdr:rowOff>
    </xdr:to>
    <xdr:cxnSp macro="">
      <xdr:nvCxnSpPr>
        <xdr:cNvPr id="124" name="直線コネクタ 123"/>
        <xdr:cNvCxnSpPr/>
      </xdr:nvCxnSpPr>
      <xdr:spPr>
        <a:xfrm flipV="1">
          <a:off x="2019300" y="10039693"/>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144785</xdr:rowOff>
    </xdr:from>
    <xdr:to>
      <xdr:col>10</xdr:col>
      <xdr:colOff>114300</xdr:colOff>
      <xdr:row>58</xdr:row>
      <xdr:rowOff>156642</xdr:rowOff>
    </xdr:to>
    <xdr:cxnSp macro="">
      <xdr:nvCxnSpPr>
        <xdr:cNvPr id="127" name="直線コネクタ 126"/>
        <xdr:cNvCxnSpPr/>
      </xdr:nvCxnSpPr>
      <xdr:spPr>
        <a:xfrm>
          <a:off x="1130300" y="10088885"/>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87743</xdr:rowOff>
    </xdr:from>
    <xdr:to>
      <xdr:col>24</xdr:col>
      <xdr:colOff>114300</xdr:colOff>
      <xdr:row>59</xdr:row>
      <xdr:rowOff>17893</xdr:rowOff>
    </xdr:to>
    <xdr:sp macro="" textlink="">
      <xdr:nvSpPr>
        <xdr:cNvPr id="137" name="楕円 136"/>
        <xdr:cNvSpPr/>
      </xdr:nvSpPr>
      <xdr:spPr>
        <a:xfrm>
          <a:off x="4584700" y="100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47120</xdr:rowOff>
    </xdr:from>
    <xdr:ext cx="599010" cy="259045"/>
    <xdr:sp macro="" textlink="">
      <xdr:nvSpPr>
        <xdr:cNvPr id="138" name="総務費該当値テキスト"/>
        <xdr:cNvSpPr txBox="1"/>
      </xdr:nvSpPr>
      <xdr:spPr>
        <a:xfrm>
          <a:off x="4686300" y="98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86261</xdr:rowOff>
    </xdr:from>
    <xdr:to>
      <xdr:col>20</xdr:col>
      <xdr:colOff>38100</xdr:colOff>
      <xdr:row>59</xdr:row>
      <xdr:rowOff>16411</xdr:rowOff>
    </xdr:to>
    <xdr:sp macro="" textlink="">
      <xdr:nvSpPr>
        <xdr:cNvPr id="139" name="楕円 138"/>
        <xdr:cNvSpPr/>
      </xdr:nvSpPr>
      <xdr:spPr>
        <a:xfrm>
          <a:off x="3746500" y="10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32938</xdr:rowOff>
    </xdr:from>
    <xdr:ext cx="599010" cy="259045"/>
    <xdr:sp macro="" textlink="">
      <xdr:nvSpPr>
        <xdr:cNvPr id="140" name="テキスト ボックス 139"/>
        <xdr:cNvSpPr txBox="1"/>
      </xdr:nvSpPr>
      <xdr:spPr>
        <a:xfrm>
          <a:off x="3497795" y="980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44793</xdr:rowOff>
    </xdr:from>
    <xdr:to>
      <xdr:col>15</xdr:col>
      <xdr:colOff>101600</xdr:colOff>
      <xdr:row>58</xdr:row>
      <xdr:rowOff>146393</xdr:rowOff>
    </xdr:to>
    <xdr:sp macro="" textlink="">
      <xdr:nvSpPr>
        <xdr:cNvPr id="141" name="楕円 140"/>
        <xdr:cNvSpPr/>
      </xdr:nvSpPr>
      <xdr:spPr>
        <a:xfrm>
          <a:off x="2857500" y="99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162920</xdr:rowOff>
    </xdr:from>
    <xdr:ext cx="599010" cy="259045"/>
    <xdr:sp macro="" textlink="">
      <xdr:nvSpPr>
        <xdr:cNvPr id="142" name="テキスト ボックス 141"/>
        <xdr:cNvSpPr txBox="1"/>
      </xdr:nvSpPr>
      <xdr:spPr>
        <a:xfrm>
          <a:off x="2608795" y="976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105842</xdr:rowOff>
    </xdr:from>
    <xdr:to>
      <xdr:col>10</xdr:col>
      <xdr:colOff>165100</xdr:colOff>
      <xdr:row>59</xdr:row>
      <xdr:rowOff>35992</xdr:rowOff>
    </xdr:to>
    <xdr:sp macro="" textlink="">
      <xdr:nvSpPr>
        <xdr:cNvPr id="143" name="楕円 142"/>
        <xdr:cNvSpPr/>
      </xdr:nvSpPr>
      <xdr:spPr>
        <a:xfrm>
          <a:off x="1968500" y="100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52519</xdr:rowOff>
    </xdr:from>
    <xdr:ext cx="534377" cy="259045"/>
    <xdr:sp macro="" textlink="">
      <xdr:nvSpPr>
        <xdr:cNvPr id="144" name="テキスト ボックス 143"/>
        <xdr:cNvSpPr txBox="1"/>
      </xdr:nvSpPr>
      <xdr:spPr>
        <a:xfrm>
          <a:off x="1752111" y="98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93985</xdr:rowOff>
    </xdr:from>
    <xdr:to>
      <xdr:col>6</xdr:col>
      <xdr:colOff>38100</xdr:colOff>
      <xdr:row>59</xdr:row>
      <xdr:rowOff>24135</xdr:rowOff>
    </xdr:to>
    <xdr:sp macro="" textlink="">
      <xdr:nvSpPr>
        <xdr:cNvPr id="145" name="楕円 144"/>
        <xdr:cNvSpPr/>
      </xdr:nvSpPr>
      <xdr:spPr>
        <a:xfrm>
          <a:off x="1079500" y="100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40662</xdr:rowOff>
    </xdr:from>
    <xdr:ext cx="534377" cy="259045"/>
    <xdr:sp macro="" textlink="">
      <xdr:nvSpPr>
        <xdr:cNvPr id="146" name="テキスト ボックス 145"/>
        <xdr:cNvSpPr txBox="1"/>
      </xdr:nvSpPr>
      <xdr:spPr>
        <a:xfrm>
          <a:off x="863111" y="98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122707</xdr:rowOff>
    </xdr:from>
    <xdr:to>
      <xdr:col>24</xdr:col>
      <xdr:colOff>63500</xdr:colOff>
      <xdr:row>77</xdr:row>
      <xdr:rowOff>165418</xdr:rowOff>
    </xdr:to>
    <xdr:cxnSp macro="">
      <xdr:nvCxnSpPr>
        <xdr:cNvPr id="176" name="直線コネクタ 175"/>
        <xdr:cNvCxnSpPr/>
      </xdr:nvCxnSpPr>
      <xdr:spPr>
        <a:xfrm>
          <a:off x="3797300" y="13324357"/>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122707</xdr:rowOff>
    </xdr:from>
    <xdr:to>
      <xdr:col>19</xdr:col>
      <xdr:colOff>177800</xdr:colOff>
      <xdr:row>78</xdr:row>
      <xdr:rowOff>66078</xdr:rowOff>
    </xdr:to>
    <xdr:cxnSp macro="">
      <xdr:nvCxnSpPr>
        <xdr:cNvPr id="179" name="直線コネクタ 178"/>
        <xdr:cNvCxnSpPr/>
      </xdr:nvCxnSpPr>
      <xdr:spPr>
        <a:xfrm flipV="1">
          <a:off x="2908300" y="13324357"/>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66078</xdr:rowOff>
    </xdr:from>
    <xdr:to>
      <xdr:col>15</xdr:col>
      <xdr:colOff>50800</xdr:colOff>
      <xdr:row>79</xdr:row>
      <xdr:rowOff>7696</xdr:rowOff>
    </xdr:to>
    <xdr:cxnSp macro="">
      <xdr:nvCxnSpPr>
        <xdr:cNvPr id="182" name="直線コネクタ 181"/>
        <xdr:cNvCxnSpPr/>
      </xdr:nvCxnSpPr>
      <xdr:spPr>
        <a:xfrm flipV="1">
          <a:off x="2019300" y="13439178"/>
          <a:ext cx="8890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7696</xdr:rowOff>
    </xdr:from>
    <xdr:to>
      <xdr:col>10</xdr:col>
      <xdr:colOff>114300</xdr:colOff>
      <xdr:row>79</xdr:row>
      <xdr:rowOff>34556</xdr:rowOff>
    </xdr:to>
    <xdr:cxnSp macro="">
      <xdr:nvCxnSpPr>
        <xdr:cNvPr id="185" name="直線コネクタ 184"/>
        <xdr:cNvCxnSpPr/>
      </xdr:nvCxnSpPr>
      <xdr:spPr>
        <a:xfrm flipV="1">
          <a:off x="1130300" y="1355224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114618</xdr:rowOff>
    </xdr:from>
    <xdr:to>
      <xdr:col>24</xdr:col>
      <xdr:colOff>114300</xdr:colOff>
      <xdr:row>78</xdr:row>
      <xdr:rowOff>44768</xdr:rowOff>
    </xdr:to>
    <xdr:sp macro="" textlink="">
      <xdr:nvSpPr>
        <xdr:cNvPr id="195" name="楕円 194"/>
        <xdr:cNvSpPr/>
      </xdr:nvSpPr>
      <xdr:spPr>
        <a:xfrm>
          <a:off x="45847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93045</xdr:rowOff>
    </xdr:from>
    <xdr:ext cx="599010" cy="259045"/>
    <xdr:sp macro="" textlink="">
      <xdr:nvSpPr>
        <xdr:cNvPr id="196" name="民生費該当値テキスト"/>
        <xdr:cNvSpPr txBox="1"/>
      </xdr:nvSpPr>
      <xdr:spPr>
        <a:xfrm>
          <a:off x="4686300" y="1329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71907</xdr:rowOff>
    </xdr:from>
    <xdr:to>
      <xdr:col>20</xdr:col>
      <xdr:colOff>38100</xdr:colOff>
      <xdr:row>78</xdr:row>
      <xdr:rowOff>2057</xdr:rowOff>
    </xdr:to>
    <xdr:sp macro="" textlink="">
      <xdr:nvSpPr>
        <xdr:cNvPr id="197" name="楕円 196"/>
        <xdr:cNvSpPr/>
      </xdr:nvSpPr>
      <xdr:spPr>
        <a:xfrm>
          <a:off x="37465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164634</xdr:rowOff>
    </xdr:from>
    <xdr:ext cx="599010" cy="259045"/>
    <xdr:sp macro="" textlink="">
      <xdr:nvSpPr>
        <xdr:cNvPr id="198" name="テキスト ボックス 197"/>
        <xdr:cNvSpPr txBox="1"/>
      </xdr:nvSpPr>
      <xdr:spPr>
        <a:xfrm>
          <a:off x="3497795" y="133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15278</xdr:rowOff>
    </xdr:from>
    <xdr:to>
      <xdr:col>15</xdr:col>
      <xdr:colOff>101600</xdr:colOff>
      <xdr:row>78</xdr:row>
      <xdr:rowOff>116878</xdr:rowOff>
    </xdr:to>
    <xdr:sp macro="" textlink="">
      <xdr:nvSpPr>
        <xdr:cNvPr id="199" name="楕円 198"/>
        <xdr:cNvSpPr/>
      </xdr:nvSpPr>
      <xdr:spPr>
        <a:xfrm>
          <a:off x="2857500" y="133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108005</xdr:rowOff>
    </xdr:from>
    <xdr:ext cx="599010" cy="259045"/>
    <xdr:sp macro="" textlink="">
      <xdr:nvSpPr>
        <xdr:cNvPr id="200" name="テキスト ボックス 199"/>
        <xdr:cNvSpPr txBox="1"/>
      </xdr:nvSpPr>
      <xdr:spPr>
        <a:xfrm>
          <a:off x="2608795" y="13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128346</xdr:rowOff>
    </xdr:from>
    <xdr:to>
      <xdr:col>10</xdr:col>
      <xdr:colOff>165100</xdr:colOff>
      <xdr:row>79</xdr:row>
      <xdr:rowOff>58496</xdr:rowOff>
    </xdr:to>
    <xdr:sp macro="" textlink="">
      <xdr:nvSpPr>
        <xdr:cNvPr id="201" name="楕円 200"/>
        <xdr:cNvSpPr/>
      </xdr:nvSpPr>
      <xdr:spPr>
        <a:xfrm>
          <a:off x="1968500" y="135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49623</xdr:rowOff>
    </xdr:from>
    <xdr:ext cx="599010" cy="259045"/>
    <xdr:sp macro="" textlink="">
      <xdr:nvSpPr>
        <xdr:cNvPr id="202" name="テキスト ボックス 201"/>
        <xdr:cNvSpPr txBox="1"/>
      </xdr:nvSpPr>
      <xdr:spPr>
        <a:xfrm>
          <a:off x="1719795" y="1359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155206</xdr:rowOff>
    </xdr:from>
    <xdr:to>
      <xdr:col>6</xdr:col>
      <xdr:colOff>38100</xdr:colOff>
      <xdr:row>79</xdr:row>
      <xdr:rowOff>85356</xdr:rowOff>
    </xdr:to>
    <xdr:sp macro="" textlink="">
      <xdr:nvSpPr>
        <xdr:cNvPr id="203" name="楕円 202"/>
        <xdr:cNvSpPr/>
      </xdr:nvSpPr>
      <xdr:spPr>
        <a:xfrm>
          <a:off x="1079500" y="135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76483</xdr:rowOff>
    </xdr:from>
    <xdr:ext cx="599010" cy="259045"/>
    <xdr:sp macro="" textlink="">
      <xdr:nvSpPr>
        <xdr:cNvPr id="204" name="テキスト ボックス 203"/>
        <xdr:cNvSpPr txBox="1"/>
      </xdr:nvSpPr>
      <xdr:spPr>
        <a:xfrm>
          <a:off x="830795" y="1362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164522</xdr:rowOff>
    </xdr:from>
    <xdr:to>
      <xdr:col>24</xdr:col>
      <xdr:colOff>63500</xdr:colOff>
      <xdr:row>98</xdr:row>
      <xdr:rowOff>140</xdr:rowOff>
    </xdr:to>
    <xdr:cxnSp macro="">
      <xdr:nvCxnSpPr>
        <xdr:cNvPr id="234" name="直線コネクタ 233"/>
        <xdr:cNvCxnSpPr/>
      </xdr:nvCxnSpPr>
      <xdr:spPr>
        <a:xfrm flipV="1">
          <a:off x="3797300" y="16795172"/>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131451</xdr:rowOff>
    </xdr:from>
    <xdr:to>
      <xdr:col>19</xdr:col>
      <xdr:colOff>177800</xdr:colOff>
      <xdr:row>98</xdr:row>
      <xdr:rowOff>140</xdr:rowOff>
    </xdr:to>
    <xdr:cxnSp macro="">
      <xdr:nvCxnSpPr>
        <xdr:cNvPr id="237" name="直線コネクタ 236"/>
        <xdr:cNvCxnSpPr/>
      </xdr:nvCxnSpPr>
      <xdr:spPr>
        <a:xfrm>
          <a:off x="2908300" y="16762101"/>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131451</xdr:rowOff>
    </xdr:from>
    <xdr:to>
      <xdr:col>15</xdr:col>
      <xdr:colOff>50800</xdr:colOff>
      <xdr:row>98</xdr:row>
      <xdr:rowOff>8903</xdr:rowOff>
    </xdr:to>
    <xdr:cxnSp macro="">
      <xdr:nvCxnSpPr>
        <xdr:cNvPr id="240" name="直線コネクタ 239"/>
        <xdr:cNvCxnSpPr/>
      </xdr:nvCxnSpPr>
      <xdr:spPr>
        <a:xfrm flipV="1">
          <a:off x="2019300" y="16762101"/>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145777</xdr:rowOff>
    </xdr:from>
    <xdr:to>
      <xdr:col>10</xdr:col>
      <xdr:colOff>114300</xdr:colOff>
      <xdr:row>98</xdr:row>
      <xdr:rowOff>8903</xdr:rowOff>
    </xdr:to>
    <xdr:cxnSp macro="">
      <xdr:nvCxnSpPr>
        <xdr:cNvPr id="243" name="直線コネクタ 242"/>
        <xdr:cNvCxnSpPr/>
      </xdr:nvCxnSpPr>
      <xdr:spPr>
        <a:xfrm>
          <a:off x="1130300" y="16776427"/>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113722</xdr:rowOff>
    </xdr:from>
    <xdr:to>
      <xdr:col>24</xdr:col>
      <xdr:colOff>114300</xdr:colOff>
      <xdr:row>98</xdr:row>
      <xdr:rowOff>43872</xdr:rowOff>
    </xdr:to>
    <xdr:sp macro="" textlink="">
      <xdr:nvSpPr>
        <xdr:cNvPr id="253" name="楕円 252"/>
        <xdr:cNvSpPr/>
      </xdr:nvSpPr>
      <xdr:spPr>
        <a:xfrm>
          <a:off x="45847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92149</xdr:rowOff>
    </xdr:from>
    <xdr:ext cx="534377" cy="259045"/>
    <xdr:sp macro="" textlink="">
      <xdr:nvSpPr>
        <xdr:cNvPr id="254" name="衛生費該当値テキスト"/>
        <xdr:cNvSpPr txBox="1"/>
      </xdr:nvSpPr>
      <xdr:spPr>
        <a:xfrm>
          <a:off x="4686300" y="167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120790</xdr:rowOff>
    </xdr:from>
    <xdr:to>
      <xdr:col>20</xdr:col>
      <xdr:colOff>38100</xdr:colOff>
      <xdr:row>98</xdr:row>
      <xdr:rowOff>50940</xdr:rowOff>
    </xdr:to>
    <xdr:sp macro="" textlink="">
      <xdr:nvSpPr>
        <xdr:cNvPr id="255" name="楕円 254"/>
        <xdr:cNvSpPr/>
      </xdr:nvSpPr>
      <xdr:spPr>
        <a:xfrm>
          <a:off x="3746500" y="167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42067</xdr:rowOff>
    </xdr:from>
    <xdr:ext cx="534377" cy="259045"/>
    <xdr:sp macro="" textlink="">
      <xdr:nvSpPr>
        <xdr:cNvPr id="256" name="テキスト ボックス 255"/>
        <xdr:cNvSpPr txBox="1"/>
      </xdr:nvSpPr>
      <xdr:spPr>
        <a:xfrm>
          <a:off x="3530111" y="168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80651</xdr:rowOff>
    </xdr:from>
    <xdr:to>
      <xdr:col>15</xdr:col>
      <xdr:colOff>101600</xdr:colOff>
      <xdr:row>98</xdr:row>
      <xdr:rowOff>10801</xdr:rowOff>
    </xdr:to>
    <xdr:sp macro="" textlink="">
      <xdr:nvSpPr>
        <xdr:cNvPr id="257" name="楕円 256"/>
        <xdr:cNvSpPr/>
      </xdr:nvSpPr>
      <xdr:spPr>
        <a:xfrm>
          <a:off x="2857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1928</xdr:rowOff>
    </xdr:from>
    <xdr:ext cx="534377" cy="259045"/>
    <xdr:sp macro="" textlink="">
      <xdr:nvSpPr>
        <xdr:cNvPr id="258" name="テキスト ボックス 257"/>
        <xdr:cNvSpPr txBox="1"/>
      </xdr:nvSpPr>
      <xdr:spPr>
        <a:xfrm>
          <a:off x="2641111" y="1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129553</xdr:rowOff>
    </xdr:from>
    <xdr:to>
      <xdr:col>10</xdr:col>
      <xdr:colOff>165100</xdr:colOff>
      <xdr:row>98</xdr:row>
      <xdr:rowOff>59703</xdr:rowOff>
    </xdr:to>
    <xdr:sp macro="" textlink="">
      <xdr:nvSpPr>
        <xdr:cNvPr id="259" name="楕円 258"/>
        <xdr:cNvSpPr/>
      </xdr:nvSpPr>
      <xdr:spPr>
        <a:xfrm>
          <a:off x="19685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50830</xdr:rowOff>
    </xdr:from>
    <xdr:ext cx="534377" cy="259045"/>
    <xdr:sp macro="" textlink="">
      <xdr:nvSpPr>
        <xdr:cNvPr id="260" name="テキスト ボックス 259"/>
        <xdr:cNvSpPr txBox="1"/>
      </xdr:nvSpPr>
      <xdr:spPr>
        <a:xfrm>
          <a:off x="1752111" y="168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94977</xdr:rowOff>
    </xdr:from>
    <xdr:to>
      <xdr:col>6</xdr:col>
      <xdr:colOff>38100</xdr:colOff>
      <xdr:row>98</xdr:row>
      <xdr:rowOff>25127</xdr:rowOff>
    </xdr:to>
    <xdr:sp macro="" textlink="">
      <xdr:nvSpPr>
        <xdr:cNvPr id="261" name="楕円 260"/>
        <xdr:cNvSpPr/>
      </xdr:nvSpPr>
      <xdr:spPr>
        <a:xfrm>
          <a:off x="1079500" y="167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16254</xdr:rowOff>
    </xdr:from>
    <xdr:ext cx="534377" cy="259045"/>
    <xdr:sp macro="" textlink="">
      <xdr:nvSpPr>
        <xdr:cNvPr id="262" name="テキスト ボックス 261"/>
        <xdr:cNvSpPr txBox="1"/>
      </xdr:nvSpPr>
      <xdr:spPr>
        <a:xfrm>
          <a:off x="863111" y="168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44450</xdr:rowOff>
    </xdr:to>
    <xdr:cxnSp macro="">
      <xdr:nvCxnSpPr>
        <xdr:cNvPr id="297" name="直線コネクタ 296"/>
        <xdr:cNvCxnSpPr/>
      </xdr:nvCxnSpPr>
      <xdr:spPr>
        <a:xfrm>
          <a:off x="7861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42735</xdr:rowOff>
    </xdr:from>
    <xdr:to>
      <xdr:col>41</xdr:col>
      <xdr:colOff>50800</xdr:colOff>
      <xdr:row>39</xdr:row>
      <xdr:rowOff>43307</xdr:rowOff>
    </xdr:to>
    <xdr:cxnSp macro="">
      <xdr:nvCxnSpPr>
        <xdr:cNvPr id="300" name="直線コネクタ 299"/>
        <xdr:cNvCxnSpPr/>
      </xdr:nvCxnSpPr>
      <xdr:spPr>
        <a:xfrm>
          <a:off x="6972300" y="67292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6" name="楕円 315"/>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7" name="テキスト ボックス 316"/>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163385</xdr:rowOff>
    </xdr:from>
    <xdr:to>
      <xdr:col>36</xdr:col>
      <xdr:colOff>165100</xdr:colOff>
      <xdr:row>39</xdr:row>
      <xdr:rowOff>93535</xdr:rowOff>
    </xdr:to>
    <xdr:sp macro="" textlink="">
      <xdr:nvSpPr>
        <xdr:cNvPr id="318" name="楕円 317"/>
        <xdr:cNvSpPr/>
      </xdr:nvSpPr>
      <xdr:spPr>
        <a:xfrm>
          <a:off x="6921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84662</xdr:rowOff>
    </xdr:from>
    <xdr:ext cx="249299" cy="259045"/>
    <xdr:sp macro="" textlink="">
      <xdr:nvSpPr>
        <xdr:cNvPr id="319" name="テキスト ボックス 318"/>
        <xdr:cNvSpPr txBox="1"/>
      </xdr:nvSpPr>
      <xdr:spPr>
        <a:xfrm>
          <a:off x="6847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73765</xdr:rowOff>
    </xdr:from>
    <xdr:to>
      <xdr:col>55</xdr:col>
      <xdr:colOff>0</xdr:colOff>
      <xdr:row>57</xdr:row>
      <xdr:rowOff>83083</xdr:rowOff>
    </xdr:to>
    <xdr:cxnSp macro="">
      <xdr:nvCxnSpPr>
        <xdr:cNvPr id="350" name="直線コネクタ 349"/>
        <xdr:cNvCxnSpPr/>
      </xdr:nvCxnSpPr>
      <xdr:spPr>
        <a:xfrm>
          <a:off x="9639300" y="9846415"/>
          <a:ext cx="8382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46072</xdr:rowOff>
    </xdr:from>
    <xdr:to>
      <xdr:col>50</xdr:col>
      <xdr:colOff>114300</xdr:colOff>
      <xdr:row>57</xdr:row>
      <xdr:rowOff>73765</xdr:rowOff>
    </xdr:to>
    <xdr:cxnSp macro="">
      <xdr:nvCxnSpPr>
        <xdr:cNvPr id="353" name="直線コネクタ 352"/>
        <xdr:cNvCxnSpPr/>
      </xdr:nvCxnSpPr>
      <xdr:spPr>
        <a:xfrm>
          <a:off x="8750300" y="981872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46072</xdr:rowOff>
    </xdr:from>
    <xdr:to>
      <xdr:col>45</xdr:col>
      <xdr:colOff>177800</xdr:colOff>
      <xdr:row>57</xdr:row>
      <xdr:rowOff>114140</xdr:rowOff>
    </xdr:to>
    <xdr:cxnSp macro="">
      <xdr:nvCxnSpPr>
        <xdr:cNvPr id="356" name="直線コネクタ 355"/>
        <xdr:cNvCxnSpPr/>
      </xdr:nvCxnSpPr>
      <xdr:spPr>
        <a:xfrm flipV="1">
          <a:off x="7861300" y="9818722"/>
          <a:ext cx="889000" cy="6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114140</xdr:rowOff>
    </xdr:from>
    <xdr:to>
      <xdr:col>41</xdr:col>
      <xdr:colOff>50800</xdr:colOff>
      <xdr:row>57</xdr:row>
      <xdr:rowOff>171312</xdr:rowOff>
    </xdr:to>
    <xdr:cxnSp macro="">
      <xdr:nvCxnSpPr>
        <xdr:cNvPr id="359" name="直線コネクタ 358"/>
        <xdr:cNvCxnSpPr/>
      </xdr:nvCxnSpPr>
      <xdr:spPr>
        <a:xfrm flipV="1">
          <a:off x="6972300" y="9886790"/>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32283</xdr:rowOff>
    </xdr:from>
    <xdr:to>
      <xdr:col>55</xdr:col>
      <xdr:colOff>50800</xdr:colOff>
      <xdr:row>57</xdr:row>
      <xdr:rowOff>133883</xdr:rowOff>
    </xdr:to>
    <xdr:sp macro="" textlink="">
      <xdr:nvSpPr>
        <xdr:cNvPr id="369" name="楕円 368"/>
        <xdr:cNvSpPr/>
      </xdr:nvSpPr>
      <xdr:spPr>
        <a:xfrm>
          <a:off x="104267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10710</xdr:rowOff>
    </xdr:from>
    <xdr:ext cx="534377" cy="259045"/>
    <xdr:sp macro="" textlink="">
      <xdr:nvSpPr>
        <xdr:cNvPr id="370" name="農林水産業費該当値テキスト"/>
        <xdr:cNvSpPr txBox="1"/>
      </xdr:nvSpPr>
      <xdr:spPr>
        <a:xfrm>
          <a:off x="10528300" y="97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22965</xdr:rowOff>
    </xdr:from>
    <xdr:to>
      <xdr:col>50</xdr:col>
      <xdr:colOff>165100</xdr:colOff>
      <xdr:row>57</xdr:row>
      <xdr:rowOff>124565</xdr:rowOff>
    </xdr:to>
    <xdr:sp macro="" textlink="">
      <xdr:nvSpPr>
        <xdr:cNvPr id="371" name="楕円 370"/>
        <xdr:cNvSpPr/>
      </xdr:nvSpPr>
      <xdr:spPr>
        <a:xfrm>
          <a:off x="9588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141092</xdr:rowOff>
    </xdr:from>
    <xdr:ext cx="534377" cy="259045"/>
    <xdr:sp macro="" textlink="">
      <xdr:nvSpPr>
        <xdr:cNvPr id="372" name="テキスト ボックス 371"/>
        <xdr:cNvSpPr txBox="1"/>
      </xdr:nvSpPr>
      <xdr:spPr>
        <a:xfrm>
          <a:off x="9372111" y="95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166722</xdr:rowOff>
    </xdr:from>
    <xdr:to>
      <xdr:col>46</xdr:col>
      <xdr:colOff>38100</xdr:colOff>
      <xdr:row>57</xdr:row>
      <xdr:rowOff>96872</xdr:rowOff>
    </xdr:to>
    <xdr:sp macro="" textlink="">
      <xdr:nvSpPr>
        <xdr:cNvPr id="373" name="楕円 372"/>
        <xdr:cNvSpPr/>
      </xdr:nvSpPr>
      <xdr:spPr>
        <a:xfrm>
          <a:off x="8699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113399</xdr:rowOff>
    </xdr:from>
    <xdr:ext cx="534377" cy="259045"/>
    <xdr:sp macro="" textlink="">
      <xdr:nvSpPr>
        <xdr:cNvPr id="374" name="テキスト ボックス 373"/>
        <xdr:cNvSpPr txBox="1"/>
      </xdr:nvSpPr>
      <xdr:spPr>
        <a:xfrm>
          <a:off x="8483111" y="95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63340</xdr:rowOff>
    </xdr:from>
    <xdr:to>
      <xdr:col>41</xdr:col>
      <xdr:colOff>101600</xdr:colOff>
      <xdr:row>57</xdr:row>
      <xdr:rowOff>164940</xdr:rowOff>
    </xdr:to>
    <xdr:sp macro="" textlink="">
      <xdr:nvSpPr>
        <xdr:cNvPr id="375" name="楕円 374"/>
        <xdr:cNvSpPr/>
      </xdr:nvSpPr>
      <xdr:spPr>
        <a:xfrm>
          <a:off x="7810500" y="98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10017</xdr:rowOff>
    </xdr:from>
    <xdr:ext cx="534377" cy="259045"/>
    <xdr:sp macro="" textlink="">
      <xdr:nvSpPr>
        <xdr:cNvPr id="376" name="テキスト ボックス 375"/>
        <xdr:cNvSpPr txBox="1"/>
      </xdr:nvSpPr>
      <xdr:spPr>
        <a:xfrm>
          <a:off x="7594111" y="96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120512</xdr:rowOff>
    </xdr:from>
    <xdr:to>
      <xdr:col>36</xdr:col>
      <xdr:colOff>165100</xdr:colOff>
      <xdr:row>58</xdr:row>
      <xdr:rowOff>50662</xdr:rowOff>
    </xdr:to>
    <xdr:sp macro="" textlink="">
      <xdr:nvSpPr>
        <xdr:cNvPr id="377" name="楕円 376"/>
        <xdr:cNvSpPr/>
      </xdr:nvSpPr>
      <xdr:spPr>
        <a:xfrm>
          <a:off x="6921500" y="98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41789</xdr:rowOff>
    </xdr:from>
    <xdr:ext cx="534377" cy="259045"/>
    <xdr:sp macro="" textlink="">
      <xdr:nvSpPr>
        <xdr:cNvPr id="378" name="テキスト ボックス 377"/>
        <xdr:cNvSpPr txBox="1"/>
      </xdr:nvSpPr>
      <xdr:spPr>
        <a:xfrm>
          <a:off x="6705111" y="99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103924</xdr:rowOff>
    </xdr:from>
    <xdr:to>
      <xdr:col>55</xdr:col>
      <xdr:colOff>0</xdr:colOff>
      <xdr:row>78</xdr:row>
      <xdr:rowOff>105563</xdr:rowOff>
    </xdr:to>
    <xdr:cxnSp macro="">
      <xdr:nvCxnSpPr>
        <xdr:cNvPr id="407" name="直線コネクタ 406"/>
        <xdr:cNvCxnSpPr/>
      </xdr:nvCxnSpPr>
      <xdr:spPr>
        <a:xfrm>
          <a:off x="9639300" y="13477024"/>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35192</xdr:rowOff>
    </xdr:from>
    <xdr:to>
      <xdr:col>50</xdr:col>
      <xdr:colOff>114300</xdr:colOff>
      <xdr:row>78</xdr:row>
      <xdr:rowOff>103924</xdr:rowOff>
    </xdr:to>
    <xdr:cxnSp macro="">
      <xdr:nvCxnSpPr>
        <xdr:cNvPr id="410" name="直線コネクタ 409"/>
        <xdr:cNvCxnSpPr/>
      </xdr:nvCxnSpPr>
      <xdr:spPr>
        <a:xfrm>
          <a:off x="8750300" y="13408292"/>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35192</xdr:rowOff>
    </xdr:from>
    <xdr:to>
      <xdr:col>45</xdr:col>
      <xdr:colOff>177800</xdr:colOff>
      <xdr:row>78</xdr:row>
      <xdr:rowOff>96380</xdr:rowOff>
    </xdr:to>
    <xdr:cxnSp macro="">
      <xdr:nvCxnSpPr>
        <xdr:cNvPr id="413" name="直線コネクタ 412"/>
        <xdr:cNvCxnSpPr/>
      </xdr:nvCxnSpPr>
      <xdr:spPr>
        <a:xfrm flipV="1">
          <a:off x="7861300" y="13408292"/>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96380</xdr:rowOff>
    </xdr:from>
    <xdr:to>
      <xdr:col>41</xdr:col>
      <xdr:colOff>50800</xdr:colOff>
      <xdr:row>78</xdr:row>
      <xdr:rowOff>110058</xdr:rowOff>
    </xdr:to>
    <xdr:cxnSp macro="">
      <xdr:nvCxnSpPr>
        <xdr:cNvPr id="416" name="直線コネクタ 415"/>
        <xdr:cNvCxnSpPr/>
      </xdr:nvCxnSpPr>
      <xdr:spPr>
        <a:xfrm flipV="1">
          <a:off x="6972300" y="13469480"/>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54763</xdr:rowOff>
    </xdr:from>
    <xdr:to>
      <xdr:col>55</xdr:col>
      <xdr:colOff>50800</xdr:colOff>
      <xdr:row>78</xdr:row>
      <xdr:rowOff>156363</xdr:rowOff>
    </xdr:to>
    <xdr:sp macro="" textlink="">
      <xdr:nvSpPr>
        <xdr:cNvPr id="426" name="楕円 425"/>
        <xdr:cNvSpPr/>
      </xdr:nvSpPr>
      <xdr:spPr>
        <a:xfrm>
          <a:off x="104267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141140</xdr:rowOff>
    </xdr:from>
    <xdr:ext cx="469744" cy="259045"/>
    <xdr:sp macro="" textlink="">
      <xdr:nvSpPr>
        <xdr:cNvPr id="427" name="商工費該当値テキスト"/>
        <xdr:cNvSpPr txBox="1"/>
      </xdr:nvSpPr>
      <xdr:spPr>
        <a:xfrm>
          <a:off x="105283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53124</xdr:rowOff>
    </xdr:from>
    <xdr:to>
      <xdr:col>50</xdr:col>
      <xdr:colOff>165100</xdr:colOff>
      <xdr:row>78</xdr:row>
      <xdr:rowOff>154724</xdr:rowOff>
    </xdr:to>
    <xdr:sp macro="" textlink="">
      <xdr:nvSpPr>
        <xdr:cNvPr id="428" name="楕円 427"/>
        <xdr:cNvSpPr/>
      </xdr:nvSpPr>
      <xdr:spPr>
        <a:xfrm>
          <a:off x="9588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145851</xdr:rowOff>
    </xdr:from>
    <xdr:ext cx="469744" cy="259045"/>
    <xdr:sp macro="" textlink="">
      <xdr:nvSpPr>
        <xdr:cNvPr id="429" name="テキスト ボックス 428"/>
        <xdr:cNvSpPr txBox="1"/>
      </xdr:nvSpPr>
      <xdr:spPr>
        <a:xfrm>
          <a:off x="9404428" y="13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155842</xdr:rowOff>
    </xdr:from>
    <xdr:to>
      <xdr:col>46</xdr:col>
      <xdr:colOff>38100</xdr:colOff>
      <xdr:row>78</xdr:row>
      <xdr:rowOff>85992</xdr:rowOff>
    </xdr:to>
    <xdr:sp macro="" textlink="">
      <xdr:nvSpPr>
        <xdr:cNvPr id="430" name="楕円 429"/>
        <xdr:cNvSpPr/>
      </xdr:nvSpPr>
      <xdr:spPr>
        <a:xfrm>
          <a:off x="8699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77119</xdr:rowOff>
    </xdr:from>
    <xdr:ext cx="469744" cy="259045"/>
    <xdr:sp macro="" textlink="">
      <xdr:nvSpPr>
        <xdr:cNvPr id="431" name="テキスト ボックス 430"/>
        <xdr:cNvSpPr txBox="1"/>
      </xdr:nvSpPr>
      <xdr:spPr>
        <a:xfrm>
          <a:off x="8515428" y="134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45580</xdr:rowOff>
    </xdr:from>
    <xdr:to>
      <xdr:col>41</xdr:col>
      <xdr:colOff>101600</xdr:colOff>
      <xdr:row>78</xdr:row>
      <xdr:rowOff>147180</xdr:rowOff>
    </xdr:to>
    <xdr:sp macro="" textlink="">
      <xdr:nvSpPr>
        <xdr:cNvPr id="432" name="楕円 431"/>
        <xdr:cNvSpPr/>
      </xdr:nvSpPr>
      <xdr:spPr>
        <a:xfrm>
          <a:off x="7810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138307</xdr:rowOff>
    </xdr:from>
    <xdr:ext cx="469744" cy="259045"/>
    <xdr:sp macro="" textlink="">
      <xdr:nvSpPr>
        <xdr:cNvPr id="433" name="テキスト ボックス 432"/>
        <xdr:cNvSpPr txBox="1"/>
      </xdr:nvSpPr>
      <xdr:spPr>
        <a:xfrm>
          <a:off x="7626428" y="135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59258</xdr:rowOff>
    </xdr:from>
    <xdr:to>
      <xdr:col>36</xdr:col>
      <xdr:colOff>165100</xdr:colOff>
      <xdr:row>78</xdr:row>
      <xdr:rowOff>160858</xdr:rowOff>
    </xdr:to>
    <xdr:sp macro="" textlink="">
      <xdr:nvSpPr>
        <xdr:cNvPr id="434" name="楕円 433"/>
        <xdr:cNvSpPr/>
      </xdr:nvSpPr>
      <xdr:spPr>
        <a:xfrm>
          <a:off x="6921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151985</xdr:rowOff>
    </xdr:from>
    <xdr:ext cx="469744" cy="259045"/>
    <xdr:sp macro="" textlink="">
      <xdr:nvSpPr>
        <xdr:cNvPr id="435" name="テキスト ボックス 434"/>
        <xdr:cNvSpPr txBox="1"/>
      </xdr:nvSpPr>
      <xdr:spPr>
        <a:xfrm>
          <a:off x="6737428"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98538</xdr:rowOff>
    </xdr:from>
    <xdr:to>
      <xdr:col>55</xdr:col>
      <xdr:colOff>0</xdr:colOff>
      <xdr:row>98</xdr:row>
      <xdr:rowOff>99217</xdr:rowOff>
    </xdr:to>
    <xdr:cxnSp macro="">
      <xdr:nvCxnSpPr>
        <xdr:cNvPr id="462" name="直線コネクタ 461"/>
        <xdr:cNvCxnSpPr/>
      </xdr:nvCxnSpPr>
      <xdr:spPr>
        <a:xfrm>
          <a:off x="9639300" y="16900638"/>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89199</xdr:rowOff>
    </xdr:from>
    <xdr:to>
      <xdr:col>50</xdr:col>
      <xdr:colOff>114300</xdr:colOff>
      <xdr:row>98</xdr:row>
      <xdr:rowOff>98538</xdr:rowOff>
    </xdr:to>
    <xdr:cxnSp macro="">
      <xdr:nvCxnSpPr>
        <xdr:cNvPr id="465" name="直線コネクタ 464"/>
        <xdr:cNvCxnSpPr/>
      </xdr:nvCxnSpPr>
      <xdr:spPr>
        <a:xfrm>
          <a:off x="8750300" y="16891299"/>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89153</xdr:rowOff>
    </xdr:from>
    <xdr:to>
      <xdr:col>45</xdr:col>
      <xdr:colOff>177800</xdr:colOff>
      <xdr:row>98</xdr:row>
      <xdr:rowOff>89199</xdr:rowOff>
    </xdr:to>
    <xdr:cxnSp macro="">
      <xdr:nvCxnSpPr>
        <xdr:cNvPr id="468" name="直線コネクタ 467"/>
        <xdr:cNvCxnSpPr/>
      </xdr:nvCxnSpPr>
      <xdr:spPr>
        <a:xfrm>
          <a:off x="7861300" y="168912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89153</xdr:rowOff>
    </xdr:from>
    <xdr:to>
      <xdr:col>41</xdr:col>
      <xdr:colOff>50800</xdr:colOff>
      <xdr:row>98</xdr:row>
      <xdr:rowOff>91345</xdr:rowOff>
    </xdr:to>
    <xdr:cxnSp macro="">
      <xdr:nvCxnSpPr>
        <xdr:cNvPr id="471" name="直線コネクタ 470"/>
        <xdr:cNvCxnSpPr/>
      </xdr:nvCxnSpPr>
      <xdr:spPr>
        <a:xfrm flipV="1">
          <a:off x="6972300" y="1689125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48417</xdr:rowOff>
    </xdr:from>
    <xdr:to>
      <xdr:col>55</xdr:col>
      <xdr:colOff>50800</xdr:colOff>
      <xdr:row>98</xdr:row>
      <xdr:rowOff>150017</xdr:rowOff>
    </xdr:to>
    <xdr:sp macro="" textlink="">
      <xdr:nvSpPr>
        <xdr:cNvPr id="481" name="楕円 480"/>
        <xdr:cNvSpPr/>
      </xdr:nvSpPr>
      <xdr:spPr>
        <a:xfrm>
          <a:off x="10426700" y="16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16687</xdr:rowOff>
    </xdr:from>
    <xdr:ext cx="534377" cy="259045"/>
    <xdr:sp macro="" textlink="">
      <xdr:nvSpPr>
        <xdr:cNvPr id="482" name="土木費該当値テキスト"/>
        <xdr:cNvSpPr txBox="1"/>
      </xdr:nvSpPr>
      <xdr:spPr>
        <a:xfrm>
          <a:off x="10528300" y="168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47738</xdr:rowOff>
    </xdr:from>
    <xdr:to>
      <xdr:col>50</xdr:col>
      <xdr:colOff>165100</xdr:colOff>
      <xdr:row>98</xdr:row>
      <xdr:rowOff>149338</xdr:rowOff>
    </xdr:to>
    <xdr:sp macro="" textlink="">
      <xdr:nvSpPr>
        <xdr:cNvPr id="483" name="楕円 482"/>
        <xdr:cNvSpPr/>
      </xdr:nvSpPr>
      <xdr:spPr>
        <a:xfrm>
          <a:off x="9588500" y="168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140465</xdr:rowOff>
    </xdr:from>
    <xdr:ext cx="534377" cy="259045"/>
    <xdr:sp macro="" textlink="">
      <xdr:nvSpPr>
        <xdr:cNvPr id="484" name="テキスト ボックス 483"/>
        <xdr:cNvSpPr txBox="1"/>
      </xdr:nvSpPr>
      <xdr:spPr>
        <a:xfrm>
          <a:off x="9372111" y="16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38399</xdr:rowOff>
    </xdr:from>
    <xdr:to>
      <xdr:col>46</xdr:col>
      <xdr:colOff>38100</xdr:colOff>
      <xdr:row>98</xdr:row>
      <xdr:rowOff>139999</xdr:rowOff>
    </xdr:to>
    <xdr:sp macro="" textlink="">
      <xdr:nvSpPr>
        <xdr:cNvPr id="485" name="楕円 484"/>
        <xdr:cNvSpPr/>
      </xdr:nvSpPr>
      <xdr:spPr>
        <a:xfrm>
          <a:off x="8699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131126</xdr:rowOff>
    </xdr:from>
    <xdr:ext cx="534377" cy="259045"/>
    <xdr:sp macro="" textlink="">
      <xdr:nvSpPr>
        <xdr:cNvPr id="486" name="テキスト ボックス 485"/>
        <xdr:cNvSpPr txBox="1"/>
      </xdr:nvSpPr>
      <xdr:spPr>
        <a:xfrm>
          <a:off x="8483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38353</xdr:rowOff>
    </xdr:from>
    <xdr:to>
      <xdr:col>41</xdr:col>
      <xdr:colOff>101600</xdr:colOff>
      <xdr:row>98</xdr:row>
      <xdr:rowOff>139953</xdr:rowOff>
    </xdr:to>
    <xdr:sp macro="" textlink="">
      <xdr:nvSpPr>
        <xdr:cNvPr id="487" name="楕円 486"/>
        <xdr:cNvSpPr/>
      </xdr:nvSpPr>
      <xdr:spPr>
        <a:xfrm>
          <a:off x="7810500" y="16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156480</xdr:rowOff>
    </xdr:from>
    <xdr:ext cx="534377" cy="259045"/>
    <xdr:sp macro="" textlink="">
      <xdr:nvSpPr>
        <xdr:cNvPr id="488" name="テキスト ボックス 487"/>
        <xdr:cNvSpPr txBox="1"/>
      </xdr:nvSpPr>
      <xdr:spPr>
        <a:xfrm>
          <a:off x="7594111" y="166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40545</xdr:rowOff>
    </xdr:from>
    <xdr:to>
      <xdr:col>36</xdr:col>
      <xdr:colOff>165100</xdr:colOff>
      <xdr:row>98</xdr:row>
      <xdr:rowOff>142145</xdr:rowOff>
    </xdr:to>
    <xdr:sp macro="" textlink="">
      <xdr:nvSpPr>
        <xdr:cNvPr id="489" name="楕円 488"/>
        <xdr:cNvSpPr/>
      </xdr:nvSpPr>
      <xdr:spPr>
        <a:xfrm>
          <a:off x="6921500" y="16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133272</xdr:rowOff>
    </xdr:from>
    <xdr:ext cx="534377" cy="259045"/>
    <xdr:sp macro="" textlink="">
      <xdr:nvSpPr>
        <xdr:cNvPr id="490" name="テキスト ボックス 489"/>
        <xdr:cNvSpPr txBox="1"/>
      </xdr:nvSpPr>
      <xdr:spPr>
        <a:xfrm>
          <a:off x="6705111" y="169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27953</xdr:rowOff>
    </xdr:from>
    <xdr:to>
      <xdr:col>85</xdr:col>
      <xdr:colOff>127000</xdr:colOff>
      <xdr:row>36</xdr:row>
      <xdr:rowOff>66739</xdr:rowOff>
    </xdr:to>
    <xdr:cxnSp macro="">
      <xdr:nvCxnSpPr>
        <xdr:cNvPr id="520" name="直線コネクタ 519"/>
        <xdr:cNvCxnSpPr/>
      </xdr:nvCxnSpPr>
      <xdr:spPr>
        <a:xfrm flipV="1">
          <a:off x="15481300" y="6200153"/>
          <a:ext cx="8382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61100</xdr:rowOff>
    </xdr:from>
    <xdr:to>
      <xdr:col>81</xdr:col>
      <xdr:colOff>50800</xdr:colOff>
      <xdr:row>36</xdr:row>
      <xdr:rowOff>66739</xdr:rowOff>
    </xdr:to>
    <xdr:cxnSp macro="">
      <xdr:nvCxnSpPr>
        <xdr:cNvPr id="523" name="直線コネクタ 522"/>
        <xdr:cNvCxnSpPr/>
      </xdr:nvCxnSpPr>
      <xdr:spPr>
        <a:xfrm>
          <a:off x="14592300" y="6233300"/>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12713</xdr:rowOff>
    </xdr:from>
    <xdr:to>
      <xdr:col>76</xdr:col>
      <xdr:colOff>114300</xdr:colOff>
      <xdr:row>36</xdr:row>
      <xdr:rowOff>61100</xdr:rowOff>
    </xdr:to>
    <xdr:cxnSp macro="">
      <xdr:nvCxnSpPr>
        <xdr:cNvPr id="526" name="直線コネクタ 525"/>
        <xdr:cNvCxnSpPr/>
      </xdr:nvCxnSpPr>
      <xdr:spPr>
        <a:xfrm>
          <a:off x="13703300" y="618491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12713</xdr:rowOff>
    </xdr:from>
    <xdr:to>
      <xdr:col>71</xdr:col>
      <xdr:colOff>177800</xdr:colOff>
      <xdr:row>36</xdr:row>
      <xdr:rowOff>84912</xdr:rowOff>
    </xdr:to>
    <xdr:cxnSp macro="">
      <xdr:nvCxnSpPr>
        <xdr:cNvPr id="529" name="直線コネクタ 528"/>
        <xdr:cNvCxnSpPr/>
      </xdr:nvCxnSpPr>
      <xdr:spPr>
        <a:xfrm flipV="1">
          <a:off x="12814300" y="6184913"/>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148603</xdr:rowOff>
    </xdr:from>
    <xdr:to>
      <xdr:col>85</xdr:col>
      <xdr:colOff>177800</xdr:colOff>
      <xdr:row>36</xdr:row>
      <xdr:rowOff>78753</xdr:rowOff>
    </xdr:to>
    <xdr:sp macro="" textlink="">
      <xdr:nvSpPr>
        <xdr:cNvPr id="539" name="楕円 538"/>
        <xdr:cNvSpPr/>
      </xdr:nvSpPr>
      <xdr:spPr>
        <a:xfrm>
          <a:off x="16268700" y="61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xdr:rowOff>
    </xdr:from>
    <xdr:ext cx="534377" cy="259045"/>
    <xdr:sp macro="" textlink="">
      <xdr:nvSpPr>
        <xdr:cNvPr id="540" name="消防費該当値テキスト"/>
        <xdr:cNvSpPr txBox="1"/>
      </xdr:nvSpPr>
      <xdr:spPr>
        <a:xfrm>
          <a:off x="16370300" y="60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15939</xdr:rowOff>
    </xdr:from>
    <xdr:to>
      <xdr:col>81</xdr:col>
      <xdr:colOff>101600</xdr:colOff>
      <xdr:row>36</xdr:row>
      <xdr:rowOff>117539</xdr:rowOff>
    </xdr:to>
    <xdr:sp macro="" textlink="">
      <xdr:nvSpPr>
        <xdr:cNvPr id="541" name="楕円 540"/>
        <xdr:cNvSpPr/>
      </xdr:nvSpPr>
      <xdr:spPr>
        <a:xfrm>
          <a:off x="15430500" y="61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108666</xdr:rowOff>
    </xdr:from>
    <xdr:ext cx="534377" cy="259045"/>
    <xdr:sp macro="" textlink="">
      <xdr:nvSpPr>
        <xdr:cNvPr id="542" name="テキスト ボックス 541"/>
        <xdr:cNvSpPr txBox="1"/>
      </xdr:nvSpPr>
      <xdr:spPr>
        <a:xfrm>
          <a:off x="15214111" y="62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10300</xdr:rowOff>
    </xdr:from>
    <xdr:to>
      <xdr:col>76</xdr:col>
      <xdr:colOff>165100</xdr:colOff>
      <xdr:row>36</xdr:row>
      <xdr:rowOff>111900</xdr:rowOff>
    </xdr:to>
    <xdr:sp macro="" textlink="">
      <xdr:nvSpPr>
        <xdr:cNvPr id="543" name="楕円 542"/>
        <xdr:cNvSpPr/>
      </xdr:nvSpPr>
      <xdr:spPr>
        <a:xfrm>
          <a:off x="14541500" y="61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103027</xdr:rowOff>
    </xdr:from>
    <xdr:ext cx="534377" cy="259045"/>
    <xdr:sp macro="" textlink="">
      <xdr:nvSpPr>
        <xdr:cNvPr id="544" name="テキスト ボックス 543"/>
        <xdr:cNvSpPr txBox="1"/>
      </xdr:nvSpPr>
      <xdr:spPr>
        <a:xfrm>
          <a:off x="14325111" y="627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133363</xdr:rowOff>
    </xdr:from>
    <xdr:to>
      <xdr:col>72</xdr:col>
      <xdr:colOff>38100</xdr:colOff>
      <xdr:row>36</xdr:row>
      <xdr:rowOff>63513</xdr:rowOff>
    </xdr:to>
    <xdr:sp macro="" textlink="">
      <xdr:nvSpPr>
        <xdr:cNvPr id="545" name="楕円 544"/>
        <xdr:cNvSpPr/>
      </xdr:nvSpPr>
      <xdr:spPr>
        <a:xfrm>
          <a:off x="13652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54640</xdr:rowOff>
    </xdr:from>
    <xdr:ext cx="534377" cy="259045"/>
    <xdr:sp macro="" textlink="">
      <xdr:nvSpPr>
        <xdr:cNvPr id="546" name="テキスト ボックス 545"/>
        <xdr:cNvSpPr txBox="1"/>
      </xdr:nvSpPr>
      <xdr:spPr>
        <a:xfrm>
          <a:off x="13436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34112</xdr:rowOff>
    </xdr:from>
    <xdr:to>
      <xdr:col>67</xdr:col>
      <xdr:colOff>101600</xdr:colOff>
      <xdr:row>36</xdr:row>
      <xdr:rowOff>135712</xdr:rowOff>
    </xdr:to>
    <xdr:sp macro="" textlink="">
      <xdr:nvSpPr>
        <xdr:cNvPr id="547" name="楕円 546"/>
        <xdr:cNvSpPr/>
      </xdr:nvSpPr>
      <xdr:spPr>
        <a:xfrm>
          <a:off x="127635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126839</xdr:rowOff>
    </xdr:from>
    <xdr:ext cx="534377" cy="259045"/>
    <xdr:sp macro="" textlink="">
      <xdr:nvSpPr>
        <xdr:cNvPr id="548" name="テキスト ボックス 547"/>
        <xdr:cNvSpPr txBox="1"/>
      </xdr:nvSpPr>
      <xdr:spPr>
        <a:xfrm>
          <a:off x="12547111" y="62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96708</xdr:rowOff>
    </xdr:from>
    <xdr:to>
      <xdr:col>85</xdr:col>
      <xdr:colOff>127000</xdr:colOff>
      <xdr:row>56</xdr:row>
      <xdr:rowOff>99786</xdr:rowOff>
    </xdr:to>
    <xdr:cxnSp macro="">
      <xdr:nvCxnSpPr>
        <xdr:cNvPr id="577" name="直線コネクタ 576"/>
        <xdr:cNvCxnSpPr/>
      </xdr:nvCxnSpPr>
      <xdr:spPr>
        <a:xfrm>
          <a:off x="15481300" y="9697908"/>
          <a:ext cx="8382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96708</xdr:rowOff>
    </xdr:from>
    <xdr:to>
      <xdr:col>81</xdr:col>
      <xdr:colOff>50800</xdr:colOff>
      <xdr:row>57</xdr:row>
      <xdr:rowOff>17948</xdr:rowOff>
    </xdr:to>
    <xdr:cxnSp macro="">
      <xdr:nvCxnSpPr>
        <xdr:cNvPr id="580" name="直線コネクタ 579"/>
        <xdr:cNvCxnSpPr/>
      </xdr:nvCxnSpPr>
      <xdr:spPr>
        <a:xfrm flipV="1">
          <a:off x="14592300" y="9697908"/>
          <a:ext cx="889000" cy="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139273</xdr:rowOff>
    </xdr:from>
    <xdr:to>
      <xdr:col>76</xdr:col>
      <xdr:colOff>114300</xdr:colOff>
      <xdr:row>57</xdr:row>
      <xdr:rowOff>17948</xdr:rowOff>
    </xdr:to>
    <xdr:cxnSp macro="">
      <xdr:nvCxnSpPr>
        <xdr:cNvPr id="583" name="直線コネクタ 582"/>
        <xdr:cNvCxnSpPr/>
      </xdr:nvCxnSpPr>
      <xdr:spPr>
        <a:xfrm>
          <a:off x="13703300" y="9569023"/>
          <a:ext cx="889000" cy="2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139273</xdr:rowOff>
    </xdr:from>
    <xdr:to>
      <xdr:col>71</xdr:col>
      <xdr:colOff>177800</xdr:colOff>
      <xdr:row>56</xdr:row>
      <xdr:rowOff>115895</xdr:rowOff>
    </xdr:to>
    <xdr:cxnSp macro="">
      <xdr:nvCxnSpPr>
        <xdr:cNvPr id="586" name="直線コネクタ 585"/>
        <xdr:cNvCxnSpPr/>
      </xdr:nvCxnSpPr>
      <xdr:spPr>
        <a:xfrm flipV="1">
          <a:off x="12814300" y="9569023"/>
          <a:ext cx="889000" cy="1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48986</xdr:rowOff>
    </xdr:from>
    <xdr:to>
      <xdr:col>85</xdr:col>
      <xdr:colOff>177800</xdr:colOff>
      <xdr:row>56</xdr:row>
      <xdr:rowOff>150586</xdr:rowOff>
    </xdr:to>
    <xdr:sp macro="" textlink="">
      <xdr:nvSpPr>
        <xdr:cNvPr id="596" name="楕円 595"/>
        <xdr:cNvSpPr/>
      </xdr:nvSpPr>
      <xdr:spPr>
        <a:xfrm>
          <a:off x="162687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71863</xdr:rowOff>
    </xdr:from>
    <xdr:ext cx="534377" cy="259045"/>
    <xdr:sp macro="" textlink="">
      <xdr:nvSpPr>
        <xdr:cNvPr id="597" name="教育費該当値テキスト"/>
        <xdr:cNvSpPr txBox="1"/>
      </xdr:nvSpPr>
      <xdr:spPr>
        <a:xfrm>
          <a:off x="16370300" y="950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45908</xdr:rowOff>
    </xdr:from>
    <xdr:to>
      <xdr:col>81</xdr:col>
      <xdr:colOff>101600</xdr:colOff>
      <xdr:row>56</xdr:row>
      <xdr:rowOff>147508</xdr:rowOff>
    </xdr:to>
    <xdr:sp macro="" textlink="">
      <xdr:nvSpPr>
        <xdr:cNvPr id="598" name="楕円 597"/>
        <xdr:cNvSpPr/>
      </xdr:nvSpPr>
      <xdr:spPr>
        <a:xfrm>
          <a:off x="15430500" y="9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164035</xdr:rowOff>
    </xdr:from>
    <xdr:ext cx="534377" cy="259045"/>
    <xdr:sp macro="" textlink="">
      <xdr:nvSpPr>
        <xdr:cNvPr id="599" name="テキスト ボックス 598"/>
        <xdr:cNvSpPr txBox="1"/>
      </xdr:nvSpPr>
      <xdr:spPr>
        <a:xfrm>
          <a:off x="15214111" y="94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138598</xdr:rowOff>
    </xdr:from>
    <xdr:to>
      <xdr:col>76</xdr:col>
      <xdr:colOff>165100</xdr:colOff>
      <xdr:row>57</xdr:row>
      <xdr:rowOff>68748</xdr:rowOff>
    </xdr:to>
    <xdr:sp macro="" textlink="">
      <xdr:nvSpPr>
        <xdr:cNvPr id="600" name="楕円 599"/>
        <xdr:cNvSpPr/>
      </xdr:nvSpPr>
      <xdr:spPr>
        <a:xfrm>
          <a:off x="14541500" y="97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59875</xdr:rowOff>
    </xdr:from>
    <xdr:ext cx="534377" cy="259045"/>
    <xdr:sp macro="" textlink="">
      <xdr:nvSpPr>
        <xdr:cNvPr id="601" name="テキスト ボックス 600"/>
        <xdr:cNvSpPr txBox="1"/>
      </xdr:nvSpPr>
      <xdr:spPr>
        <a:xfrm>
          <a:off x="14325111" y="983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88473</xdr:rowOff>
    </xdr:from>
    <xdr:to>
      <xdr:col>72</xdr:col>
      <xdr:colOff>38100</xdr:colOff>
      <xdr:row>56</xdr:row>
      <xdr:rowOff>18623</xdr:rowOff>
    </xdr:to>
    <xdr:sp macro="" textlink="">
      <xdr:nvSpPr>
        <xdr:cNvPr id="602" name="楕円 601"/>
        <xdr:cNvSpPr/>
      </xdr:nvSpPr>
      <xdr:spPr>
        <a:xfrm>
          <a:off x="13652500" y="95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35150</xdr:rowOff>
    </xdr:from>
    <xdr:ext cx="534377" cy="259045"/>
    <xdr:sp macro="" textlink="">
      <xdr:nvSpPr>
        <xdr:cNvPr id="603" name="テキスト ボックス 602"/>
        <xdr:cNvSpPr txBox="1"/>
      </xdr:nvSpPr>
      <xdr:spPr>
        <a:xfrm>
          <a:off x="13436111" y="92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65095</xdr:rowOff>
    </xdr:from>
    <xdr:to>
      <xdr:col>67</xdr:col>
      <xdr:colOff>101600</xdr:colOff>
      <xdr:row>56</xdr:row>
      <xdr:rowOff>166695</xdr:rowOff>
    </xdr:to>
    <xdr:sp macro="" textlink="">
      <xdr:nvSpPr>
        <xdr:cNvPr id="604" name="楕円 603"/>
        <xdr:cNvSpPr/>
      </xdr:nvSpPr>
      <xdr:spPr>
        <a:xfrm>
          <a:off x="12763500" y="9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11772</xdr:rowOff>
    </xdr:from>
    <xdr:ext cx="534377" cy="259045"/>
    <xdr:sp macro="" textlink="">
      <xdr:nvSpPr>
        <xdr:cNvPr id="605" name="テキスト ボックス 604"/>
        <xdr:cNvSpPr txBox="1"/>
      </xdr:nvSpPr>
      <xdr:spPr>
        <a:xfrm>
          <a:off x="12547111" y="94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139381</xdr:rowOff>
    </xdr:from>
    <xdr:to>
      <xdr:col>85</xdr:col>
      <xdr:colOff>127000</xdr:colOff>
      <xdr:row>78</xdr:row>
      <xdr:rowOff>139700</xdr:rowOff>
    </xdr:to>
    <xdr:cxnSp macro="">
      <xdr:nvCxnSpPr>
        <xdr:cNvPr id="632" name="直線コネクタ 631"/>
        <xdr:cNvCxnSpPr/>
      </xdr:nvCxnSpPr>
      <xdr:spPr>
        <a:xfrm>
          <a:off x="15481300" y="135124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139700</xdr:rowOff>
    </xdr:to>
    <xdr:cxnSp macro="">
      <xdr:nvCxnSpPr>
        <xdr:cNvPr id="635" name="直線コネクタ 634"/>
        <xdr:cNvCxnSpPr/>
      </xdr:nvCxnSpPr>
      <xdr:spPr>
        <a:xfrm flipV="1">
          <a:off x="14592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129239</xdr:rowOff>
    </xdr:from>
    <xdr:to>
      <xdr:col>76</xdr:col>
      <xdr:colOff>114300</xdr:colOff>
      <xdr:row>78</xdr:row>
      <xdr:rowOff>139700</xdr:rowOff>
    </xdr:to>
    <xdr:cxnSp macro="">
      <xdr:nvCxnSpPr>
        <xdr:cNvPr id="638" name="直線コネクタ 637"/>
        <xdr:cNvCxnSpPr/>
      </xdr:nvCxnSpPr>
      <xdr:spPr>
        <a:xfrm>
          <a:off x="13703300" y="13502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78132</xdr:rowOff>
    </xdr:from>
    <xdr:to>
      <xdr:col>71</xdr:col>
      <xdr:colOff>177800</xdr:colOff>
      <xdr:row>78</xdr:row>
      <xdr:rowOff>129239</xdr:rowOff>
    </xdr:to>
    <xdr:cxnSp macro="">
      <xdr:nvCxnSpPr>
        <xdr:cNvPr id="641" name="直線コネクタ 640"/>
        <xdr:cNvCxnSpPr/>
      </xdr:nvCxnSpPr>
      <xdr:spPr>
        <a:xfrm>
          <a:off x="12814300" y="13451232"/>
          <a:ext cx="8890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88581</xdr:rowOff>
    </xdr:from>
    <xdr:to>
      <xdr:col>81</xdr:col>
      <xdr:colOff>101600</xdr:colOff>
      <xdr:row>79</xdr:row>
      <xdr:rowOff>18731</xdr:rowOff>
    </xdr:to>
    <xdr:sp macro="" textlink="">
      <xdr:nvSpPr>
        <xdr:cNvPr id="653" name="楕円 652"/>
        <xdr:cNvSpPr/>
      </xdr:nvSpPr>
      <xdr:spPr>
        <a:xfrm>
          <a:off x="15430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9858</xdr:rowOff>
    </xdr:from>
    <xdr:ext cx="378565" cy="259045"/>
    <xdr:sp macro="" textlink="">
      <xdr:nvSpPr>
        <xdr:cNvPr id="654" name="テキスト ボックス 653"/>
        <xdr:cNvSpPr txBox="1"/>
      </xdr:nvSpPr>
      <xdr:spPr>
        <a:xfrm>
          <a:off x="15292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78439</xdr:rowOff>
    </xdr:from>
    <xdr:to>
      <xdr:col>72</xdr:col>
      <xdr:colOff>38100</xdr:colOff>
      <xdr:row>79</xdr:row>
      <xdr:rowOff>8589</xdr:rowOff>
    </xdr:to>
    <xdr:sp macro="" textlink="">
      <xdr:nvSpPr>
        <xdr:cNvPr id="657" name="楕円 656"/>
        <xdr:cNvSpPr/>
      </xdr:nvSpPr>
      <xdr:spPr>
        <a:xfrm>
          <a:off x="13652500" y="134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25116</xdr:rowOff>
    </xdr:from>
    <xdr:ext cx="469744" cy="259045"/>
    <xdr:sp macro="" textlink="">
      <xdr:nvSpPr>
        <xdr:cNvPr id="658" name="テキスト ボックス 657"/>
        <xdr:cNvSpPr txBox="1"/>
      </xdr:nvSpPr>
      <xdr:spPr>
        <a:xfrm>
          <a:off x="13468428" y="13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27332</xdr:rowOff>
    </xdr:from>
    <xdr:to>
      <xdr:col>67</xdr:col>
      <xdr:colOff>101600</xdr:colOff>
      <xdr:row>78</xdr:row>
      <xdr:rowOff>128932</xdr:rowOff>
    </xdr:to>
    <xdr:sp macro="" textlink="">
      <xdr:nvSpPr>
        <xdr:cNvPr id="659" name="楕円 658"/>
        <xdr:cNvSpPr/>
      </xdr:nvSpPr>
      <xdr:spPr>
        <a:xfrm>
          <a:off x="12763500" y="134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145459</xdr:rowOff>
    </xdr:from>
    <xdr:ext cx="534377" cy="259045"/>
    <xdr:sp macro="" textlink="">
      <xdr:nvSpPr>
        <xdr:cNvPr id="660" name="テキスト ボックス 659"/>
        <xdr:cNvSpPr txBox="1"/>
      </xdr:nvSpPr>
      <xdr:spPr>
        <a:xfrm>
          <a:off x="12547111" y="131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95188</xdr:rowOff>
    </xdr:from>
    <xdr:to>
      <xdr:col>85</xdr:col>
      <xdr:colOff>127000</xdr:colOff>
      <xdr:row>96</xdr:row>
      <xdr:rowOff>158434</xdr:rowOff>
    </xdr:to>
    <xdr:cxnSp macro="">
      <xdr:nvCxnSpPr>
        <xdr:cNvPr id="691" name="直線コネクタ 690"/>
        <xdr:cNvCxnSpPr/>
      </xdr:nvCxnSpPr>
      <xdr:spPr>
        <a:xfrm flipV="1">
          <a:off x="15481300" y="16554388"/>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158434</xdr:rowOff>
    </xdr:from>
    <xdr:to>
      <xdr:col>81</xdr:col>
      <xdr:colOff>50800</xdr:colOff>
      <xdr:row>97</xdr:row>
      <xdr:rowOff>38768</xdr:rowOff>
    </xdr:to>
    <xdr:cxnSp macro="">
      <xdr:nvCxnSpPr>
        <xdr:cNvPr id="694" name="直線コネクタ 693"/>
        <xdr:cNvCxnSpPr/>
      </xdr:nvCxnSpPr>
      <xdr:spPr>
        <a:xfrm flipV="1">
          <a:off x="14592300" y="16617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38768</xdr:rowOff>
    </xdr:from>
    <xdr:to>
      <xdr:col>76</xdr:col>
      <xdr:colOff>114300</xdr:colOff>
      <xdr:row>97</xdr:row>
      <xdr:rowOff>67517</xdr:rowOff>
    </xdr:to>
    <xdr:cxnSp macro="">
      <xdr:nvCxnSpPr>
        <xdr:cNvPr id="697" name="直線コネクタ 696"/>
        <xdr:cNvCxnSpPr/>
      </xdr:nvCxnSpPr>
      <xdr:spPr>
        <a:xfrm flipV="1">
          <a:off x="13703300" y="16669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67517</xdr:rowOff>
    </xdr:from>
    <xdr:to>
      <xdr:col>71</xdr:col>
      <xdr:colOff>177800</xdr:colOff>
      <xdr:row>97</xdr:row>
      <xdr:rowOff>97975</xdr:rowOff>
    </xdr:to>
    <xdr:cxnSp macro="">
      <xdr:nvCxnSpPr>
        <xdr:cNvPr id="700" name="直線コネクタ 699"/>
        <xdr:cNvCxnSpPr/>
      </xdr:nvCxnSpPr>
      <xdr:spPr>
        <a:xfrm flipV="1">
          <a:off x="12814300" y="16698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44388</xdr:rowOff>
    </xdr:from>
    <xdr:to>
      <xdr:col>85</xdr:col>
      <xdr:colOff>177800</xdr:colOff>
      <xdr:row>96</xdr:row>
      <xdr:rowOff>145988</xdr:rowOff>
    </xdr:to>
    <xdr:sp macro="" textlink="">
      <xdr:nvSpPr>
        <xdr:cNvPr id="710" name="楕円 709"/>
        <xdr:cNvSpPr/>
      </xdr:nvSpPr>
      <xdr:spPr>
        <a:xfrm>
          <a:off x="162687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22815</xdr:rowOff>
    </xdr:from>
    <xdr:ext cx="534377" cy="259045"/>
    <xdr:sp macro="" textlink="">
      <xdr:nvSpPr>
        <xdr:cNvPr id="711" name="公債費該当値テキスト"/>
        <xdr:cNvSpPr txBox="1"/>
      </xdr:nvSpPr>
      <xdr:spPr>
        <a:xfrm>
          <a:off x="16370300" y="16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107634</xdr:rowOff>
    </xdr:from>
    <xdr:to>
      <xdr:col>81</xdr:col>
      <xdr:colOff>101600</xdr:colOff>
      <xdr:row>97</xdr:row>
      <xdr:rowOff>37784</xdr:rowOff>
    </xdr:to>
    <xdr:sp macro="" textlink="">
      <xdr:nvSpPr>
        <xdr:cNvPr id="712" name="楕円 711"/>
        <xdr:cNvSpPr/>
      </xdr:nvSpPr>
      <xdr:spPr>
        <a:xfrm>
          <a:off x="154305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28911</xdr:rowOff>
    </xdr:from>
    <xdr:ext cx="534377" cy="259045"/>
    <xdr:sp macro="" textlink="">
      <xdr:nvSpPr>
        <xdr:cNvPr id="713" name="テキスト ボックス 712"/>
        <xdr:cNvSpPr txBox="1"/>
      </xdr:nvSpPr>
      <xdr:spPr>
        <a:xfrm>
          <a:off x="15214111" y="166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159418</xdr:rowOff>
    </xdr:from>
    <xdr:to>
      <xdr:col>76</xdr:col>
      <xdr:colOff>165100</xdr:colOff>
      <xdr:row>97</xdr:row>
      <xdr:rowOff>89568</xdr:rowOff>
    </xdr:to>
    <xdr:sp macro="" textlink="">
      <xdr:nvSpPr>
        <xdr:cNvPr id="714" name="楕円 713"/>
        <xdr:cNvSpPr/>
      </xdr:nvSpPr>
      <xdr:spPr>
        <a:xfrm>
          <a:off x="145415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80695</xdr:rowOff>
    </xdr:from>
    <xdr:ext cx="534377" cy="259045"/>
    <xdr:sp macro="" textlink="">
      <xdr:nvSpPr>
        <xdr:cNvPr id="715" name="テキスト ボックス 714"/>
        <xdr:cNvSpPr txBox="1"/>
      </xdr:nvSpPr>
      <xdr:spPr>
        <a:xfrm>
          <a:off x="14325111" y="167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16717</xdr:rowOff>
    </xdr:from>
    <xdr:to>
      <xdr:col>72</xdr:col>
      <xdr:colOff>38100</xdr:colOff>
      <xdr:row>97</xdr:row>
      <xdr:rowOff>118317</xdr:rowOff>
    </xdr:to>
    <xdr:sp macro="" textlink="">
      <xdr:nvSpPr>
        <xdr:cNvPr id="716" name="楕円 715"/>
        <xdr:cNvSpPr/>
      </xdr:nvSpPr>
      <xdr:spPr>
        <a:xfrm>
          <a:off x="13652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109444</xdr:rowOff>
    </xdr:from>
    <xdr:ext cx="534377" cy="259045"/>
    <xdr:sp macro="" textlink="">
      <xdr:nvSpPr>
        <xdr:cNvPr id="717" name="テキスト ボックス 716"/>
        <xdr:cNvSpPr txBox="1"/>
      </xdr:nvSpPr>
      <xdr:spPr>
        <a:xfrm>
          <a:off x="13436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47175</xdr:rowOff>
    </xdr:from>
    <xdr:to>
      <xdr:col>67</xdr:col>
      <xdr:colOff>101600</xdr:colOff>
      <xdr:row>97</xdr:row>
      <xdr:rowOff>148775</xdr:rowOff>
    </xdr:to>
    <xdr:sp macro="" textlink="">
      <xdr:nvSpPr>
        <xdr:cNvPr id="718" name="楕円 717"/>
        <xdr:cNvSpPr/>
      </xdr:nvSpPr>
      <xdr:spPr>
        <a:xfrm>
          <a:off x="12763500" y="1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139902</xdr:rowOff>
    </xdr:from>
    <xdr:ext cx="534377" cy="259045"/>
    <xdr:sp macro="" textlink="">
      <xdr:nvSpPr>
        <xdr:cNvPr id="719" name="テキスト ボックス 718"/>
        <xdr:cNvSpPr txBox="1"/>
      </xdr:nvSpPr>
      <xdr:spPr>
        <a:xfrm>
          <a:off x="12547111" y="167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している項目の主なものである民生費は，住民一人あたり１３７，４７５円となり，臨時福祉給付金給付事業の皆減等により３，３６３円減少している。増加している項目のうち消防費は，住民一人あたり２３，９３３円となり，消防行政無線のデジタル化事業の増加等により１，０１８円増加している。公債費は，住民一人あたり４７，５８９円となり，臨時財政対策債等の償還額の増加等により５，８１０円増加している。今後も介護保険給付費の増加に伴い繰出金が増加していくことが予想されることから，保険料見直しなど抜本的な改善が必要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については，年度を除き標準財政規模に占める割合が５～７％台で推移している。Ｈ２９年度においては，前年より０．５９ポイント増加し５．３４％となっているが，市税等を主とした一般財源が増加たことによる。</a:t>
          </a:r>
        </a:p>
        <a:p>
          <a:r>
            <a:rPr kumimoji="1" lang="ja-JP" altLang="en-US" sz="1300">
              <a:latin typeface="ＭＳ ゴシック" pitchFamily="49" charset="-128"/>
              <a:ea typeface="ＭＳ ゴシック" pitchFamily="49" charset="-128"/>
            </a:rPr>
            <a:t>　財政調整基金については，普通交付税の減少に備え積み増しを行ってきたが，Ｈ２９年度以降は合併特例債をはじめとする公債費の増加により財源不足となり，取崩を行うことが見込まれることから，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連結実質赤字比率に係る黒字額の標準財政規模に対する比率について，算定の分母となる標準財政規模は前年度から４１百万円減少しており，各会計の比率に対する影響は少ない。</a:t>
          </a:r>
        </a:p>
        <a:p>
          <a:r>
            <a:rPr kumimoji="1" lang="ja-JP" altLang="en-US" sz="1400">
              <a:latin typeface="ＭＳ ゴシック" pitchFamily="49" charset="-128"/>
              <a:ea typeface="ＭＳ ゴシック" pitchFamily="49" charset="-128"/>
            </a:rPr>
            <a:t>　一般会計については，実質収支が市税の増加などにより７４百万円の増となったため，０．７３ポイントの増加となっている。</a:t>
          </a:r>
        </a:p>
        <a:p>
          <a:r>
            <a:rPr kumimoji="1" lang="ja-JP" altLang="en-US" sz="1400">
              <a:latin typeface="ＭＳ ゴシック" pitchFamily="49" charset="-128"/>
              <a:ea typeface="ＭＳ ゴシック" pitchFamily="49" charset="-128"/>
            </a:rPr>
            <a:t>　その他，変動の大きい会計は介護保険特別会計で，保険給付費をはじめとする歳出が増加したことにより０．６４ポイントの減少となっている。</a:t>
          </a: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５％前後で推移していくことが見込まれる。特別会計については，大きな変動要素は見込まれていないが，農業集落排水事業，公共下水道事業は法適用化や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21441476</v>
      </c>
      <c r="BO4" s="410"/>
      <c r="BP4" s="410"/>
      <c r="BQ4" s="410"/>
      <c r="BR4" s="410"/>
      <c r="BS4" s="410"/>
      <c r="BT4" s="410"/>
      <c r="BU4" s="411"/>
      <c r="BV4" s="409">
        <v>21753233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20519199</v>
      </c>
      <c r="BO5" s="447"/>
      <c r="BP5" s="447"/>
      <c r="BQ5" s="447"/>
      <c r="BR5" s="447"/>
      <c r="BS5" s="447"/>
      <c r="BT5" s="447"/>
      <c r="BU5" s="448"/>
      <c r="BV5" s="446">
        <v>20921316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90.6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922277</v>
      </c>
      <c r="BO6" s="447"/>
      <c r="BP6" s="447"/>
      <c r="BQ6" s="447"/>
      <c r="BR6" s="447"/>
      <c r="BS6" s="447"/>
      <c r="BT6" s="447"/>
      <c r="BU6" s="448"/>
      <c r="BV6" s="446">
        <v>831917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v>
      </c>
      <c r="CU6" s="484"/>
      <c r="CV6" s="484"/>
      <c r="CW6" s="484"/>
      <c r="CX6" s="484"/>
      <c r="CY6" s="484"/>
      <c r="CZ6" s="484"/>
      <c r="DA6" s="485"/>
      <c r="DB6" s="483">
        <v>95.8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226141</v>
      </c>
      <c r="BO7" s="447"/>
      <c r="BP7" s="447"/>
      <c r="BQ7" s="447"/>
      <c r="BR7" s="447"/>
      <c r="BS7" s="447"/>
      <c r="BT7" s="447"/>
      <c r="BU7" s="448"/>
      <c r="BV7" s="446">
        <v>210116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13046023</v>
      </c>
      <c r="CU7" s="447"/>
      <c r="CV7" s="447"/>
      <c r="CW7" s="447"/>
      <c r="CX7" s="447"/>
      <c r="CY7" s="447"/>
      <c r="CZ7" s="447"/>
      <c r="DA7" s="448"/>
      <c r="DB7" s="446">
        <v>13087166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696136</v>
      </c>
      <c r="BO8" s="447"/>
      <c r="BP8" s="447"/>
      <c r="BQ8" s="447"/>
      <c r="BR8" s="447"/>
      <c r="BS8" s="447"/>
      <c r="BT8" s="447"/>
      <c r="BU8" s="448"/>
      <c r="BV8" s="446">
        <v>621801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42810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74335</v>
      </c>
      <c r="BO9" s="447"/>
      <c r="BP9" s="447"/>
      <c r="BQ9" s="447"/>
      <c r="BR9" s="447"/>
      <c r="BS9" s="447"/>
      <c r="BT9" s="447"/>
      <c r="BU9" s="448"/>
      <c r="BV9" s="446">
        <v>-324315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11.6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46895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5848</v>
      </c>
      <c r="BO10" s="447"/>
      <c r="BP10" s="447"/>
      <c r="BQ10" s="447"/>
      <c r="BR10" s="447"/>
      <c r="BS10" s="447"/>
      <c r="BT10" s="447"/>
      <c r="BU10" s="448"/>
      <c r="BV10" s="446">
        <v>5169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42123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80998</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41081</v>
      </c>
      <c r="S13" s="528"/>
      <c r="T13" s="528"/>
      <c r="U13" s="528"/>
      <c r="V13" s="529"/>
      <c r="W13" s="462" t="s">
        <v>135</v>
      </c>
      <c r="X13" s="463"/>
      <c r="Y13" s="463"/>
      <c r="Z13" s="463"/>
      <c r="AA13" s="463"/>
      <c r="AB13" s="453"/>
      <c r="AC13" s="497">
        <v>1714</v>
      </c>
      <c r="AD13" s="498"/>
      <c r="AE13" s="498"/>
      <c r="AF13" s="498"/>
      <c r="AG13" s="537"/>
      <c r="AH13" s="497">
        <v>1596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-815</v>
      </c>
      <c r="BO13" s="447"/>
      <c r="BP13" s="447"/>
      <c r="BQ13" s="447"/>
      <c r="BR13" s="447"/>
      <c r="BS13" s="447"/>
      <c r="BT13" s="447"/>
      <c r="BU13" s="448"/>
      <c r="BV13" s="446">
        <v>-319146</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42917</v>
      </c>
      <c r="S14" s="528"/>
      <c r="T14" s="528"/>
      <c r="U14" s="528"/>
      <c r="V14" s="529"/>
      <c r="W14" s="436"/>
      <c r="X14" s="437"/>
      <c r="Y14" s="437"/>
      <c r="Z14" s="437"/>
      <c r="AA14" s="437"/>
      <c r="AB14" s="426"/>
      <c r="AC14" s="530">
        <v>9</v>
      </c>
      <c r="AD14" s="531"/>
      <c r="AE14" s="531"/>
      <c r="AF14" s="531"/>
      <c r="AG14" s="532"/>
      <c r="AH14" s="530">
        <v>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13.3</v>
      </c>
      <c r="CU14" s="542"/>
      <c r="CV14" s="542"/>
      <c r="CW14" s="542"/>
      <c r="CX14" s="542"/>
      <c r="CY14" s="542"/>
      <c r="CZ14" s="542"/>
      <c r="DA14" s="543"/>
      <c r="DB14" s="541">
        <v>19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41939</v>
      </c>
      <c r="S15" s="528"/>
      <c r="T15" s="528"/>
      <c r="U15" s="528"/>
      <c r="V15" s="529"/>
      <c r="W15" s="462" t="s">
        <v>142</v>
      </c>
      <c r="X15" s="463"/>
      <c r="Y15" s="463"/>
      <c r="Z15" s="463"/>
      <c r="AA15" s="463"/>
      <c r="AB15" s="453"/>
      <c r="AC15" s="497">
        <v>6248</v>
      </c>
      <c r="AD15" s="498"/>
      <c r="AE15" s="498"/>
      <c r="AF15" s="498"/>
      <c r="AG15" s="537"/>
      <c r="AH15" s="497">
        <v>6950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5202085</v>
      </c>
      <c r="BO15" s="410"/>
      <c r="BP15" s="410"/>
      <c r="BQ15" s="410"/>
      <c r="BR15" s="410"/>
      <c r="BS15" s="410"/>
      <c r="BT15" s="410"/>
      <c r="BU15" s="411"/>
      <c r="BV15" s="409">
        <v>5154921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32.799999999999997</v>
      </c>
      <c r="AD16" s="531"/>
      <c r="AE16" s="531"/>
      <c r="AF16" s="531"/>
      <c r="AG16" s="532"/>
      <c r="AH16" s="530">
        <v>34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10406668</v>
      </c>
      <c r="BO16" s="447"/>
      <c r="BP16" s="447"/>
      <c r="BQ16" s="447"/>
      <c r="BR16" s="447"/>
      <c r="BS16" s="447"/>
      <c r="BT16" s="447"/>
      <c r="BU16" s="448"/>
      <c r="BV16" s="446">
        <v>10227366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11094</v>
      </c>
      <c r="AD17" s="498"/>
      <c r="AE17" s="498"/>
      <c r="AF17" s="498"/>
      <c r="AG17" s="537"/>
      <c r="AH17" s="497">
        <v>11876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6564805</v>
      </c>
      <c r="BO17" s="447"/>
      <c r="BP17" s="447"/>
      <c r="BQ17" s="447"/>
      <c r="BR17" s="447"/>
      <c r="BS17" s="447"/>
      <c r="BT17" s="447"/>
      <c r="BU17" s="448"/>
      <c r="BV17" s="446">
        <v>6485102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205.81</v>
      </c>
      <c r="M18" s="559"/>
      <c r="N18" s="559"/>
      <c r="O18" s="559"/>
      <c r="P18" s="559"/>
      <c r="Q18" s="559"/>
      <c r="R18" s="560"/>
      <c r="S18" s="560"/>
      <c r="T18" s="560"/>
      <c r="U18" s="560"/>
      <c r="V18" s="561"/>
      <c r="W18" s="464"/>
      <c r="X18" s="465"/>
      <c r="Y18" s="465"/>
      <c r="Z18" s="465"/>
      <c r="AA18" s="465"/>
      <c r="AB18" s="456"/>
      <c r="AC18" s="562">
        <v>58.2</v>
      </c>
      <c r="AD18" s="563"/>
      <c r="AE18" s="563"/>
      <c r="AF18" s="563"/>
      <c r="AG18" s="564"/>
      <c r="AH18" s="562">
        <v>58.2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11916732</v>
      </c>
      <c r="BO18" s="447"/>
      <c r="BP18" s="447"/>
      <c r="BQ18" s="447"/>
      <c r="BR18" s="447"/>
      <c r="BS18" s="447"/>
      <c r="BT18" s="447"/>
      <c r="BU18" s="448"/>
      <c r="BV18" s="446">
        <v>11898978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208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15008394</v>
      </c>
      <c r="BO19" s="447"/>
      <c r="BP19" s="447"/>
      <c r="BQ19" s="447"/>
      <c r="BR19" s="447"/>
      <c r="BS19" s="447"/>
      <c r="BT19" s="447"/>
      <c r="BU19" s="448"/>
      <c r="BV19" s="446">
        <v>14944586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14453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25257270</v>
      </c>
      <c r="BO23" s="447"/>
      <c r="BP23" s="447"/>
      <c r="BQ23" s="447"/>
      <c r="BR23" s="447"/>
      <c r="BS23" s="447"/>
      <c r="BT23" s="447"/>
      <c r="BU23" s="448"/>
      <c r="BV23" s="446">
        <v>25125727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6240</v>
      </c>
      <c r="R24" s="498"/>
      <c r="S24" s="498"/>
      <c r="T24" s="498"/>
      <c r="U24" s="498"/>
      <c r="V24" s="537"/>
      <c r="W24" s="596"/>
      <c r="X24" s="584"/>
      <c r="Y24" s="585"/>
      <c r="Z24" s="496" t="s">
        <v>166</v>
      </c>
      <c r="AA24" s="476"/>
      <c r="AB24" s="476"/>
      <c r="AC24" s="476"/>
      <c r="AD24" s="476"/>
      <c r="AE24" s="476"/>
      <c r="AF24" s="476"/>
      <c r="AG24" s="477"/>
      <c r="AH24" s="497">
        <v>302</v>
      </c>
      <c r="AI24" s="498"/>
      <c r="AJ24" s="498"/>
      <c r="AK24" s="498"/>
      <c r="AL24" s="537"/>
      <c r="AM24" s="497">
        <v>936804</v>
      </c>
      <c r="AN24" s="498"/>
      <c r="AO24" s="498"/>
      <c r="AP24" s="498"/>
      <c r="AQ24" s="498"/>
      <c r="AR24" s="537"/>
      <c r="AS24" s="497">
        <v>3102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13750571</v>
      </c>
      <c r="BO24" s="447"/>
      <c r="BP24" s="447"/>
      <c r="BQ24" s="447"/>
      <c r="BR24" s="447"/>
      <c r="BS24" s="447"/>
      <c r="BT24" s="447"/>
      <c r="BU24" s="448"/>
      <c r="BV24" s="446">
        <v>14137018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5916</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209968</v>
      </c>
      <c r="BO25" s="410"/>
      <c r="BP25" s="410"/>
      <c r="BQ25" s="410"/>
      <c r="BR25" s="410"/>
      <c r="BS25" s="410"/>
      <c r="BT25" s="410"/>
      <c r="BU25" s="411"/>
      <c r="BV25" s="409">
        <v>200217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5760</v>
      </c>
      <c r="R26" s="498"/>
      <c r="S26" s="498"/>
      <c r="T26" s="498"/>
      <c r="U26" s="498"/>
      <c r="V26" s="537"/>
      <c r="W26" s="596"/>
      <c r="X26" s="584"/>
      <c r="Y26" s="585"/>
      <c r="Z26" s="496" t="s">
        <v>172</v>
      </c>
      <c r="AA26" s="606"/>
      <c r="AB26" s="606"/>
      <c r="AC26" s="606"/>
      <c r="AD26" s="606"/>
      <c r="AE26" s="606"/>
      <c r="AF26" s="606"/>
      <c r="AG26" s="607"/>
      <c r="AH26" s="497">
        <v>18</v>
      </c>
      <c r="AI26" s="498"/>
      <c r="AJ26" s="498"/>
      <c r="AK26" s="498"/>
      <c r="AL26" s="537"/>
      <c r="AM26" s="497">
        <v>46458</v>
      </c>
      <c r="AN26" s="498"/>
      <c r="AO26" s="498"/>
      <c r="AP26" s="498"/>
      <c r="AQ26" s="498"/>
      <c r="AR26" s="537"/>
      <c r="AS26" s="497">
        <v>2581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4200</v>
      </c>
      <c r="R27" s="498"/>
      <c r="S27" s="498"/>
      <c r="T27" s="498"/>
      <c r="U27" s="498"/>
      <c r="V27" s="537"/>
      <c r="W27" s="596"/>
      <c r="X27" s="584"/>
      <c r="Y27" s="585"/>
      <c r="Z27" s="496" t="s">
        <v>175</v>
      </c>
      <c r="AA27" s="476"/>
      <c r="AB27" s="476"/>
      <c r="AC27" s="476"/>
      <c r="AD27" s="476"/>
      <c r="AE27" s="476"/>
      <c r="AF27" s="476"/>
      <c r="AG27" s="477"/>
      <c r="AH27" s="497">
        <v>48</v>
      </c>
      <c r="AI27" s="498"/>
      <c r="AJ27" s="498"/>
      <c r="AK27" s="498"/>
      <c r="AL27" s="537"/>
      <c r="AM27" s="497">
        <v>128789</v>
      </c>
      <c r="AN27" s="498"/>
      <c r="AO27" s="498"/>
      <c r="AP27" s="498"/>
      <c r="AQ27" s="498"/>
      <c r="AR27" s="537"/>
      <c r="AS27" s="497">
        <v>2683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133</v>
      </c>
      <c r="BO27" s="620"/>
      <c r="BP27" s="620"/>
      <c r="BQ27" s="620"/>
      <c r="BR27" s="620"/>
      <c r="BS27" s="620"/>
      <c r="BT27" s="620"/>
      <c r="BU27" s="621"/>
      <c r="BV27" s="619" t="s">
        <v>133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3800</v>
      </c>
      <c r="R28" s="498"/>
      <c r="S28" s="498"/>
      <c r="T28" s="498"/>
      <c r="U28" s="498"/>
      <c r="V28" s="537"/>
      <c r="W28" s="596"/>
      <c r="X28" s="584"/>
      <c r="Y28" s="585"/>
      <c r="Z28" s="496" t="s">
        <v>178</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3758538</v>
      </c>
      <c r="BO28" s="410"/>
      <c r="BP28" s="410"/>
      <c r="BQ28" s="410"/>
      <c r="BR28" s="410"/>
      <c r="BS28" s="410"/>
      <c r="BT28" s="410"/>
      <c r="BU28" s="411"/>
      <c r="BV28" s="409">
        <v>3833688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18</v>
      </c>
      <c r="M29" s="498"/>
      <c r="N29" s="498"/>
      <c r="O29" s="498"/>
      <c r="P29" s="537"/>
      <c r="Q29" s="497">
        <v>3600</v>
      </c>
      <c r="R29" s="498"/>
      <c r="S29" s="498"/>
      <c r="T29" s="498"/>
      <c r="U29" s="498"/>
      <c r="V29" s="537"/>
      <c r="W29" s="597"/>
      <c r="X29" s="598"/>
      <c r="Y29" s="599"/>
      <c r="Z29" s="496" t="s">
        <v>181</v>
      </c>
      <c r="AA29" s="476"/>
      <c r="AB29" s="476"/>
      <c r="AC29" s="476"/>
      <c r="AD29" s="476"/>
      <c r="AE29" s="476"/>
      <c r="AF29" s="476"/>
      <c r="AG29" s="477"/>
      <c r="AH29" s="497">
        <v>350</v>
      </c>
      <c r="AI29" s="498"/>
      <c r="AJ29" s="498"/>
      <c r="AK29" s="498"/>
      <c r="AL29" s="537"/>
      <c r="AM29" s="497">
        <v>1065593</v>
      </c>
      <c r="AN29" s="498"/>
      <c r="AO29" s="498"/>
      <c r="AP29" s="498"/>
      <c r="AQ29" s="498"/>
      <c r="AR29" s="537"/>
      <c r="AS29" s="497">
        <v>3045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1864706</v>
      </c>
      <c r="BO29" s="447"/>
      <c r="BP29" s="447"/>
      <c r="BQ29" s="447"/>
      <c r="BR29" s="447"/>
      <c r="BS29" s="447"/>
      <c r="BT29" s="447"/>
      <c r="BU29" s="448"/>
      <c r="BV29" s="446">
        <v>1858362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8572354</v>
      </c>
      <c r="BO30" s="620"/>
      <c r="BP30" s="620"/>
      <c r="BQ30" s="620"/>
      <c r="BR30" s="620"/>
      <c r="BS30" s="620"/>
      <c r="BT30" s="620"/>
      <c r="BU30" s="621"/>
      <c r="BV30" s="619">
        <v>8267348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稲敷市国民健康保険特別会計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稲敷市水道事業会計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稲敷市公共下水道事業特別会計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稲敷市農業公社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稲敷市，稲敷郡町村及び一部事務組合公平委員会特別会計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稲敷市介護保険特別会計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稲敷市工業用水道事業会計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稲敷市農業集落排水事業特別会計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稲敷市基幹水利施設管理事業特別会計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稲敷市後期高齢者医療特別会計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茨城租税債権管理機構（一般会計）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稲敷市介護サービス事業特別会計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龍ヶ崎地方衛生組合（一般会計）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江戸崎地方衛生土木組合（一般会計）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稲敷地方広域市町村圏事務組合（一般会計）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稲敷地方広域市町村圏事務組合（水防事業特別会計）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hgyPgHyDpPSV+FD95suNRgmhpdbm/6X4aVQkqvn094G5GAlOFr9Wtb2jtKZJJb4vg5Ma4BbgHG1VVY2SgHJlA==" saltValue="6h9JFt5OQE5/0DLfJsaw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5" t="s">
        <v>552</v>
      </c>
      <c r="D34" s="1225"/>
      <c r="E34" s="1226"/>
      <c r="F34" s="32">
        <v>5.88</v>
      </c>
      <c r="G34" s="33">
        <v>6.44</v>
      </c>
      <c r="H34" s="33">
        <v>6.96</v>
      </c>
      <c r="I34" s="33">
        <v>8.57</v>
      </c>
      <c r="J34" s="34">
        <v>9.3000000000000007</v>
      </c>
      <c r="K34" s="22"/>
      <c r="L34" s="22"/>
      <c r="M34" s="22"/>
      <c r="N34" s="22"/>
      <c r="O34" s="22"/>
      <c r="P34" s="22"/>
    </row>
    <row r="35" spans="1:16" ht="39" customHeight="1" x14ac:dyDescent="0.15">
      <c r="A35" s="22"/>
      <c r="B35" s="35"/>
      <c r="C35" s="1219" t="s">
        <v>553</v>
      </c>
      <c r="D35" s="1220"/>
      <c r="E35" s="1221"/>
      <c r="F35" s="36">
        <v>6.08</v>
      </c>
      <c r="G35" s="37">
        <v>6.12</v>
      </c>
      <c r="H35" s="37">
        <v>7.1</v>
      </c>
      <c r="I35" s="37">
        <v>4.74</v>
      </c>
      <c r="J35" s="38">
        <v>5.33</v>
      </c>
      <c r="K35" s="22"/>
      <c r="L35" s="22"/>
      <c r="M35" s="22"/>
      <c r="N35" s="22"/>
      <c r="O35" s="22"/>
      <c r="P35" s="22"/>
    </row>
    <row r="36" spans="1:16" ht="39" customHeight="1" x14ac:dyDescent="0.15">
      <c r="A36" s="22"/>
      <c r="B36" s="35"/>
      <c r="C36" s="1219" t="s">
        <v>554</v>
      </c>
      <c r="D36" s="1220"/>
      <c r="E36" s="1221"/>
      <c r="F36" s="36">
        <v>3.82</v>
      </c>
      <c r="G36" s="37">
        <v>3.32</v>
      </c>
      <c r="H36" s="37">
        <v>2.83</v>
      </c>
      <c r="I36" s="37">
        <v>3.11</v>
      </c>
      <c r="J36" s="38">
        <v>2.69</v>
      </c>
      <c r="K36" s="22"/>
      <c r="L36" s="22"/>
      <c r="M36" s="22"/>
      <c r="N36" s="22"/>
      <c r="O36" s="22"/>
      <c r="P36" s="22"/>
    </row>
    <row r="37" spans="1:16" ht="39" customHeight="1" x14ac:dyDescent="0.15">
      <c r="A37" s="22"/>
      <c r="B37" s="35"/>
      <c r="C37" s="1219" t="s">
        <v>555</v>
      </c>
      <c r="D37" s="1220"/>
      <c r="E37" s="1221"/>
      <c r="F37" s="36">
        <v>0.88</v>
      </c>
      <c r="G37" s="37">
        <v>1.08</v>
      </c>
      <c r="H37" s="37">
        <v>1.71</v>
      </c>
      <c r="I37" s="37">
        <v>1.72</v>
      </c>
      <c r="J37" s="38">
        <v>1.08</v>
      </c>
      <c r="K37" s="22"/>
      <c r="L37" s="22"/>
      <c r="M37" s="22"/>
      <c r="N37" s="22"/>
      <c r="O37" s="22"/>
      <c r="P37" s="22"/>
    </row>
    <row r="38" spans="1:16" ht="39" customHeight="1" x14ac:dyDescent="0.15">
      <c r="A38" s="22"/>
      <c r="B38" s="35"/>
      <c r="C38" s="1219" t="s">
        <v>556</v>
      </c>
      <c r="D38" s="1220"/>
      <c r="E38" s="1221"/>
      <c r="F38" s="36">
        <v>0.85</v>
      </c>
      <c r="G38" s="37">
        <v>0.89</v>
      </c>
      <c r="H38" s="37">
        <v>0.93</v>
      </c>
      <c r="I38" s="37">
        <v>0.99</v>
      </c>
      <c r="J38" s="38">
        <v>1.03</v>
      </c>
      <c r="K38" s="22"/>
      <c r="L38" s="22"/>
      <c r="M38" s="22"/>
      <c r="N38" s="22"/>
      <c r="O38" s="22"/>
      <c r="P38" s="22"/>
    </row>
    <row r="39" spans="1:16" ht="39" customHeight="1" x14ac:dyDescent="0.15">
      <c r="A39" s="22"/>
      <c r="B39" s="35"/>
      <c r="C39" s="1219" t="s">
        <v>557</v>
      </c>
      <c r="D39" s="1220"/>
      <c r="E39" s="1221"/>
      <c r="F39" s="36">
        <v>0.38</v>
      </c>
      <c r="G39" s="37">
        <v>0.48</v>
      </c>
      <c r="H39" s="37">
        <v>0.52</v>
      </c>
      <c r="I39" s="37">
        <v>0.32</v>
      </c>
      <c r="J39" s="38">
        <v>0.27</v>
      </c>
      <c r="K39" s="22"/>
      <c r="L39" s="22"/>
      <c r="M39" s="22"/>
      <c r="N39" s="22"/>
      <c r="O39" s="22"/>
      <c r="P39" s="22"/>
    </row>
    <row r="40" spans="1:16" ht="39" customHeight="1" x14ac:dyDescent="0.15">
      <c r="A40" s="22"/>
      <c r="B40" s="35"/>
      <c r="C40" s="1219" t="s">
        <v>558</v>
      </c>
      <c r="D40" s="1220"/>
      <c r="E40" s="1221"/>
      <c r="F40" s="36">
        <v>0.14000000000000001</v>
      </c>
      <c r="G40" s="37">
        <v>0.09</v>
      </c>
      <c r="H40" s="37">
        <v>0.12</v>
      </c>
      <c r="I40" s="37">
        <v>0.13</v>
      </c>
      <c r="J40" s="38">
        <v>0.12</v>
      </c>
      <c r="K40" s="22"/>
      <c r="L40" s="22"/>
      <c r="M40" s="22"/>
      <c r="N40" s="22"/>
      <c r="O40" s="22"/>
      <c r="P40" s="22"/>
    </row>
    <row r="41" spans="1:16" ht="39" customHeight="1" x14ac:dyDescent="0.15">
      <c r="A41" s="22"/>
      <c r="B41" s="35"/>
      <c r="C41" s="1219" t="s">
        <v>559</v>
      </c>
      <c r="D41" s="1220"/>
      <c r="E41" s="1221"/>
      <c r="F41" s="36">
        <v>7.0000000000000007E-2</v>
      </c>
      <c r="G41" s="37">
        <v>0.08</v>
      </c>
      <c r="H41" s="37">
        <v>0.08</v>
      </c>
      <c r="I41" s="37">
        <v>0.09</v>
      </c>
      <c r="J41" s="38">
        <v>0.06</v>
      </c>
      <c r="K41" s="22"/>
      <c r="L41" s="22"/>
      <c r="M41" s="22"/>
      <c r="N41" s="22"/>
      <c r="O41" s="22"/>
      <c r="P41" s="22"/>
    </row>
    <row r="42" spans="1:16" ht="39" customHeight="1" x14ac:dyDescent="0.15">
      <c r="A42" s="22"/>
      <c r="B42" s="39"/>
      <c r="C42" s="1219" t="s">
        <v>560</v>
      </c>
      <c r="D42" s="1220"/>
      <c r="E42" s="1221"/>
      <c r="F42" s="36" t="s">
        <v>502</v>
      </c>
      <c r="G42" s="37" t="s">
        <v>502</v>
      </c>
      <c r="H42" s="37" t="s">
        <v>502</v>
      </c>
      <c r="I42" s="37" t="s">
        <v>502</v>
      </c>
      <c r="J42" s="38" t="s">
        <v>502</v>
      </c>
      <c r="K42" s="22"/>
      <c r="L42" s="22"/>
      <c r="M42" s="22"/>
      <c r="N42" s="22"/>
      <c r="O42" s="22"/>
      <c r="P42" s="22"/>
    </row>
    <row r="43" spans="1:16" ht="39" customHeight="1" thickBot="1" x14ac:dyDescent="0.2">
      <c r="A43" s="22"/>
      <c r="B43" s="40"/>
      <c r="C43" s="1222" t="s">
        <v>561</v>
      </c>
      <c r="D43" s="1223"/>
      <c r="E43" s="1224"/>
      <c r="F43" s="41">
        <v>0</v>
      </c>
      <c r="G43" s="42">
        <v>0</v>
      </c>
      <c r="H43" s="42">
        <v>0.02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b5gS/P1ZYgNltNh//Lw4/hwGl5sDh30agUFeetNcbSQBkDyr7/VJ3Yzy/2nmCi0ZsoGChNUia678SH62Cbd9g==" saltValue="Hw/5IsSTjUj7EG1GT/PV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3" zoomScale="75" zoomScaleNormal="75"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1411</v>
      </c>
      <c r="L45" s="60">
        <v>1521</v>
      </c>
      <c r="M45" s="60">
        <v>1614</v>
      </c>
      <c r="N45" s="60">
        <v>1793</v>
      </c>
      <c r="O45" s="61">
        <v>2005</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502</v>
      </c>
      <c r="L46" s="64" t="s">
        <v>502</v>
      </c>
      <c r="M46" s="64" t="s">
        <v>502</v>
      </c>
      <c r="N46" s="64" t="s">
        <v>502</v>
      </c>
      <c r="O46" s="65" t="s">
        <v>502</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502</v>
      </c>
      <c r="L47" s="64" t="s">
        <v>502</v>
      </c>
      <c r="M47" s="64" t="s">
        <v>502</v>
      </c>
      <c r="N47" s="64" t="s">
        <v>502</v>
      </c>
      <c r="O47" s="65" t="s">
        <v>502</v>
      </c>
      <c r="P47" s="48"/>
      <c r="Q47" s="48"/>
      <c r="R47" s="48"/>
      <c r="S47" s="48"/>
      <c r="T47" s="48"/>
      <c r="U47" s="48"/>
    </row>
    <row r="48" spans="1:21" ht="30.75" customHeight="1" x14ac:dyDescent="0.15">
      <c r="A48" s="48"/>
      <c r="B48" s="1237"/>
      <c r="C48" s="1238"/>
      <c r="D48" s="62"/>
      <c r="E48" s="1229" t="s">
        <v>15</v>
      </c>
      <c r="F48" s="1229"/>
      <c r="G48" s="1229"/>
      <c r="H48" s="1229"/>
      <c r="I48" s="1229"/>
      <c r="J48" s="1230"/>
      <c r="K48" s="63">
        <v>916</v>
      </c>
      <c r="L48" s="64">
        <v>944</v>
      </c>
      <c r="M48" s="64">
        <v>946</v>
      </c>
      <c r="N48" s="64">
        <v>958</v>
      </c>
      <c r="O48" s="65">
        <v>983</v>
      </c>
      <c r="P48" s="48"/>
      <c r="Q48" s="48"/>
      <c r="R48" s="48"/>
      <c r="S48" s="48"/>
      <c r="T48" s="48"/>
      <c r="U48" s="48"/>
    </row>
    <row r="49" spans="1:21" ht="30.75" customHeight="1" x14ac:dyDescent="0.15">
      <c r="A49" s="48"/>
      <c r="B49" s="1237"/>
      <c r="C49" s="1238"/>
      <c r="D49" s="62"/>
      <c r="E49" s="1229" t="s">
        <v>16</v>
      </c>
      <c r="F49" s="1229"/>
      <c r="G49" s="1229"/>
      <c r="H49" s="1229"/>
      <c r="I49" s="1229"/>
      <c r="J49" s="1230"/>
      <c r="K49" s="63">
        <v>144</v>
      </c>
      <c r="L49" s="64">
        <v>94</v>
      </c>
      <c r="M49" s="64">
        <v>116</v>
      </c>
      <c r="N49" s="64">
        <v>122</v>
      </c>
      <c r="O49" s="65">
        <v>114</v>
      </c>
      <c r="P49" s="48"/>
      <c r="Q49" s="48"/>
      <c r="R49" s="48"/>
      <c r="S49" s="48"/>
      <c r="T49" s="48"/>
      <c r="U49" s="48"/>
    </row>
    <row r="50" spans="1:21" ht="30.75" customHeight="1" x14ac:dyDescent="0.15">
      <c r="A50" s="48"/>
      <c r="B50" s="1237"/>
      <c r="C50" s="1238"/>
      <c r="D50" s="62"/>
      <c r="E50" s="1229" t="s">
        <v>17</v>
      </c>
      <c r="F50" s="1229"/>
      <c r="G50" s="1229"/>
      <c r="H50" s="1229"/>
      <c r="I50" s="1229"/>
      <c r="J50" s="1230"/>
      <c r="K50" s="63">
        <v>88</v>
      </c>
      <c r="L50" s="64">
        <v>74</v>
      </c>
      <c r="M50" s="64">
        <v>53</v>
      </c>
      <c r="N50" s="64">
        <v>36</v>
      </c>
      <c r="O50" s="65">
        <v>20</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502</v>
      </c>
      <c r="L51" s="64" t="s">
        <v>502</v>
      </c>
      <c r="M51" s="64" t="s">
        <v>502</v>
      </c>
      <c r="N51" s="64" t="s">
        <v>502</v>
      </c>
      <c r="O51" s="65" t="s">
        <v>502</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1811</v>
      </c>
      <c r="L52" s="64">
        <v>1912</v>
      </c>
      <c r="M52" s="64">
        <v>1939</v>
      </c>
      <c r="N52" s="64">
        <v>2070</v>
      </c>
      <c r="O52" s="65">
        <v>2232</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748</v>
      </c>
      <c r="L53" s="69">
        <v>721</v>
      </c>
      <c r="M53" s="69">
        <v>790</v>
      </c>
      <c r="N53" s="69">
        <v>839</v>
      </c>
      <c r="O53" s="70">
        <v>890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XjdRu0slBYAVVqM2MR5lAsanemJ7TOyrRylxcxq0O+lI102MlJlqdTlECMm3fziEg8L3uxljXzDqBlIBc2m8g==" saltValue="OtKqPkkvAwSPjM0Zgfm2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3" t="s">
        <v>24</v>
      </c>
      <c r="C41" s="1244"/>
      <c r="D41" s="81"/>
      <c r="E41" s="1249" t="s">
        <v>25</v>
      </c>
      <c r="F41" s="1249"/>
      <c r="G41" s="1249"/>
      <c r="H41" s="1250"/>
      <c r="I41" s="82">
        <v>18669</v>
      </c>
      <c r="J41" s="83">
        <v>20460</v>
      </c>
      <c r="K41" s="83">
        <v>24348</v>
      </c>
      <c r="L41" s="83">
        <v>25126</v>
      </c>
      <c r="M41" s="84">
        <v>25257</v>
      </c>
    </row>
    <row r="42" spans="2:13" ht="27.75" customHeight="1" x14ac:dyDescent="0.15">
      <c r="B42" s="1245"/>
      <c r="C42" s="1246"/>
      <c r="D42" s="85"/>
      <c r="E42" s="1251" t="s">
        <v>26</v>
      </c>
      <c r="F42" s="1251"/>
      <c r="G42" s="1251"/>
      <c r="H42" s="1252"/>
      <c r="I42" s="86">
        <v>182</v>
      </c>
      <c r="J42" s="87">
        <v>113</v>
      </c>
      <c r="K42" s="87">
        <v>62</v>
      </c>
      <c r="L42" s="87">
        <v>26</v>
      </c>
      <c r="M42" s="88">
        <v>8</v>
      </c>
    </row>
    <row r="43" spans="2:13" ht="27.75" customHeight="1" x14ac:dyDescent="0.15">
      <c r="B43" s="1245"/>
      <c r="C43" s="1246"/>
      <c r="D43" s="85"/>
      <c r="E43" s="1251" t="s">
        <v>27</v>
      </c>
      <c r="F43" s="1251"/>
      <c r="G43" s="1251"/>
      <c r="H43" s="1252"/>
      <c r="I43" s="86">
        <v>14756</v>
      </c>
      <c r="J43" s="87">
        <v>15244</v>
      </c>
      <c r="K43" s="87">
        <v>14342</v>
      </c>
      <c r="L43" s="87">
        <v>13983</v>
      </c>
      <c r="M43" s="88">
        <v>13578</v>
      </c>
    </row>
    <row r="44" spans="2:13" ht="27.75" customHeight="1" x14ac:dyDescent="0.15">
      <c r="B44" s="1245"/>
      <c r="C44" s="1246"/>
      <c r="D44" s="85"/>
      <c r="E44" s="1251" t="s">
        <v>28</v>
      </c>
      <c r="F44" s="1251"/>
      <c r="G44" s="1251"/>
      <c r="H44" s="1252"/>
      <c r="I44" s="86">
        <v>707</v>
      </c>
      <c r="J44" s="87">
        <v>756</v>
      </c>
      <c r="K44" s="87">
        <v>750</v>
      </c>
      <c r="L44" s="87">
        <v>734</v>
      </c>
      <c r="M44" s="88">
        <v>634</v>
      </c>
    </row>
    <row r="45" spans="2:13" ht="27.75" customHeight="1" x14ac:dyDescent="0.15">
      <c r="B45" s="1245"/>
      <c r="C45" s="1246"/>
      <c r="D45" s="85"/>
      <c r="E45" s="1251" t="s">
        <v>29</v>
      </c>
      <c r="F45" s="1251"/>
      <c r="G45" s="1251"/>
      <c r="H45" s="1252"/>
      <c r="I45" s="86">
        <v>4053</v>
      </c>
      <c r="J45" s="87">
        <v>4009</v>
      </c>
      <c r="K45" s="87">
        <v>3971</v>
      </c>
      <c r="L45" s="87">
        <v>3897</v>
      </c>
      <c r="M45" s="88">
        <v>3828</v>
      </c>
    </row>
    <row r="46" spans="2:13" ht="27.75" customHeight="1" x14ac:dyDescent="0.15">
      <c r="B46" s="1245"/>
      <c r="C46" s="1246"/>
      <c r="D46" s="89"/>
      <c r="E46" s="1251" t="s">
        <v>30</v>
      </c>
      <c r="F46" s="1251"/>
      <c r="G46" s="1251"/>
      <c r="H46" s="1252"/>
      <c r="I46" s="86" t="s">
        <v>502</v>
      </c>
      <c r="J46" s="87">
        <v>2</v>
      </c>
      <c r="K46" s="87">
        <v>3</v>
      </c>
      <c r="L46" s="87">
        <v>3</v>
      </c>
      <c r="M46" s="88" t="s">
        <v>502</v>
      </c>
    </row>
    <row r="47" spans="2:13" ht="27.75" customHeight="1" x14ac:dyDescent="0.15">
      <c r="B47" s="1245"/>
      <c r="C47" s="1246"/>
      <c r="D47" s="90"/>
      <c r="E47" s="1253" t="s">
        <v>31</v>
      </c>
      <c r="F47" s="1254"/>
      <c r="G47" s="1254"/>
      <c r="H47" s="1255"/>
      <c r="I47" s="86" t="s">
        <v>502</v>
      </c>
      <c r="J47" s="87" t="s">
        <v>502</v>
      </c>
      <c r="K47" s="87" t="s">
        <v>502</v>
      </c>
      <c r="L47" s="87" t="s">
        <v>502</v>
      </c>
      <c r="M47" s="88" t="s">
        <v>502</v>
      </c>
    </row>
    <row r="48" spans="2:13" ht="27.75" customHeight="1" x14ac:dyDescent="0.15">
      <c r="B48" s="1245"/>
      <c r="C48" s="1246"/>
      <c r="D48" s="85"/>
      <c r="E48" s="1251" t="s">
        <v>32</v>
      </c>
      <c r="F48" s="1251"/>
      <c r="G48" s="1251"/>
      <c r="H48" s="1252"/>
      <c r="I48" s="86" t="s">
        <v>502</v>
      </c>
      <c r="J48" s="87" t="s">
        <v>502</v>
      </c>
      <c r="K48" s="87" t="s">
        <v>502</v>
      </c>
      <c r="L48" s="87" t="s">
        <v>502</v>
      </c>
      <c r="M48" s="88" t="s">
        <v>502</v>
      </c>
    </row>
    <row r="49" spans="2:13" ht="27.75" customHeight="1" x14ac:dyDescent="0.15">
      <c r="B49" s="1247"/>
      <c r="C49" s="1248"/>
      <c r="D49" s="85"/>
      <c r="E49" s="1251" t="s">
        <v>33</v>
      </c>
      <c r="F49" s="1251"/>
      <c r="G49" s="1251"/>
      <c r="H49" s="1252"/>
      <c r="I49" s="86" t="s">
        <v>502</v>
      </c>
      <c r="J49" s="87" t="s">
        <v>502</v>
      </c>
      <c r="K49" s="87" t="s">
        <v>502</v>
      </c>
      <c r="L49" s="87" t="s">
        <v>502</v>
      </c>
      <c r="M49" s="88" t="s">
        <v>502</v>
      </c>
    </row>
    <row r="50" spans="2:13" ht="27.75" customHeight="1" x14ac:dyDescent="0.15">
      <c r="B50" s="1256" t="s">
        <v>34</v>
      </c>
      <c r="C50" s="1257"/>
      <c r="D50" s="91"/>
      <c r="E50" s="1251" t="s">
        <v>35</v>
      </c>
      <c r="F50" s="1251"/>
      <c r="G50" s="1251"/>
      <c r="H50" s="1252"/>
      <c r="I50" s="86">
        <v>13309</v>
      </c>
      <c r="J50" s="87">
        <v>13577</v>
      </c>
      <c r="K50" s="87">
        <v>14104</v>
      </c>
      <c r="L50" s="87">
        <v>14464</v>
      </c>
      <c r="M50" s="88">
        <v>14812</v>
      </c>
    </row>
    <row r="51" spans="2:13" ht="27.75" customHeight="1" x14ac:dyDescent="0.15">
      <c r="B51" s="1245"/>
      <c r="C51" s="1246"/>
      <c r="D51" s="85"/>
      <c r="E51" s="1251" t="s">
        <v>36</v>
      </c>
      <c r="F51" s="1251"/>
      <c r="G51" s="1251"/>
      <c r="H51" s="1252"/>
      <c r="I51" s="86">
        <v>308</v>
      </c>
      <c r="J51" s="87">
        <v>299</v>
      </c>
      <c r="K51" s="87">
        <v>294</v>
      </c>
      <c r="L51" s="87">
        <v>283</v>
      </c>
      <c r="M51" s="88">
        <v>279</v>
      </c>
    </row>
    <row r="52" spans="2:13" ht="27.75" customHeight="1" x14ac:dyDescent="0.15">
      <c r="B52" s="1247"/>
      <c r="C52" s="1248"/>
      <c r="D52" s="85"/>
      <c r="E52" s="1251" t="s">
        <v>37</v>
      </c>
      <c r="F52" s="1251"/>
      <c r="G52" s="1251"/>
      <c r="H52" s="1252"/>
      <c r="I52" s="86">
        <v>23168</v>
      </c>
      <c r="J52" s="87">
        <v>24077</v>
      </c>
      <c r="K52" s="87">
        <v>26598</v>
      </c>
      <c r="L52" s="87">
        <v>26911</v>
      </c>
      <c r="M52" s="88">
        <v>26758</v>
      </c>
    </row>
    <row r="53" spans="2:13" ht="27.75" customHeight="1" thickBot="1" x14ac:dyDescent="0.2">
      <c r="B53" s="1258" t="s">
        <v>38</v>
      </c>
      <c r="C53" s="1259"/>
      <c r="D53" s="92"/>
      <c r="E53" s="1260" t="s">
        <v>39</v>
      </c>
      <c r="F53" s="1260"/>
      <c r="G53" s="1260"/>
      <c r="H53" s="1261"/>
      <c r="I53" s="93">
        <v>1583</v>
      </c>
      <c r="J53" s="94">
        <v>2632</v>
      </c>
      <c r="K53" s="94">
        <v>2480</v>
      </c>
      <c r="L53" s="94">
        <v>2112</v>
      </c>
      <c r="M53" s="95">
        <v>1456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VEgdJ1KcRkZDTUcfjnbHbydjtTv0KQAOMAtZBA6/UYuutpZFoWqTtwi9ljxsvZmBw7U2YnemDJNXSIk9lbSQ==" saltValue="s6y4sVTC6+uhrvddhiKL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70" t="s">
        <v>42</v>
      </c>
      <c r="D55" s="1270"/>
      <c r="E55" s="1271"/>
      <c r="F55" s="107">
        <v>3829</v>
      </c>
      <c r="G55" s="107">
        <v>3834</v>
      </c>
      <c r="H55" s="108">
        <v>3759</v>
      </c>
    </row>
    <row r="56" spans="2:8" ht="52.5" customHeight="1" x14ac:dyDescent="0.15">
      <c r="B56" s="109"/>
      <c r="C56" s="1272" t="s">
        <v>43</v>
      </c>
      <c r="D56" s="1272"/>
      <c r="E56" s="1273"/>
      <c r="F56" s="110">
        <v>1852</v>
      </c>
      <c r="G56" s="110">
        <v>1858</v>
      </c>
      <c r="H56" s="111">
        <v>1865</v>
      </c>
    </row>
    <row r="57" spans="2:8" ht="53.25" customHeight="1" x14ac:dyDescent="0.15">
      <c r="B57" s="109"/>
      <c r="C57" s="1274" t="s">
        <v>44</v>
      </c>
      <c r="D57" s="1274"/>
      <c r="E57" s="1275"/>
      <c r="F57" s="112">
        <v>7960</v>
      </c>
      <c r="G57" s="112">
        <v>8267</v>
      </c>
      <c r="H57" s="113">
        <v>8572</v>
      </c>
    </row>
    <row r="58" spans="2:8" ht="45.75" customHeight="1" x14ac:dyDescent="0.15">
      <c r="B58" s="114"/>
      <c r="C58" s="1262" t="s">
        <v>578</v>
      </c>
      <c r="D58" s="1263"/>
      <c r="E58" s="1264"/>
      <c r="F58" s="115">
        <v>2905</v>
      </c>
      <c r="G58" s="115">
        <v>2794</v>
      </c>
      <c r="H58" s="116">
        <v>2778</v>
      </c>
    </row>
    <row r="59" spans="2:8" ht="45.75" customHeight="1" x14ac:dyDescent="0.15">
      <c r="B59" s="114"/>
      <c r="C59" s="1262" t="s">
        <v>579</v>
      </c>
      <c r="D59" s="1263"/>
      <c r="E59" s="1264"/>
      <c r="F59" s="115">
        <v>2481</v>
      </c>
      <c r="G59" s="115">
        <v>2272</v>
      </c>
      <c r="H59" s="116">
        <v>2033</v>
      </c>
    </row>
    <row r="60" spans="2:8" ht="45.75" customHeight="1" x14ac:dyDescent="0.15">
      <c r="B60" s="114"/>
      <c r="C60" s="1262" t="s">
        <v>580</v>
      </c>
      <c r="D60" s="1263"/>
      <c r="E60" s="1264"/>
      <c r="F60" s="115">
        <v>0</v>
      </c>
      <c r="G60" s="115">
        <v>500</v>
      </c>
      <c r="H60" s="116">
        <v>1000</v>
      </c>
    </row>
    <row r="61" spans="2:8" ht="45.75" customHeight="1" x14ac:dyDescent="0.15">
      <c r="B61" s="114"/>
      <c r="C61" s="1262" t="s">
        <v>581</v>
      </c>
      <c r="D61" s="1263"/>
      <c r="E61" s="1264"/>
      <c r="F61" s="115">
        <v>953</v>
      </c>
      <c r="G61" s="115">
        <v>954</v>
      </c>
      <c r="H61" s="116">
        <v>955</v>
      </c>
    </row>
    <row r="62" spans="2:8" ht="45.75" customHeight="1" thickBot="1" x14ac:dyDescent="0.2">
      <c r="B62" s="117"/>
      <c r="C62" s="1265" t="s">
        <v>582</v>
      </c>
      <c r="D62" s="1266"/>
      <c r="E62" s="1267"/>
      <c r="F62" s="118">
        <v>762</v>
      </c>
      <c r="G62" s="118">
        <v>762</v>
      </c>
      <c r="H62" s="119">
        <v>762</v>
      </c>
    </row>
    <row r="63" spans="2:8" ht="52.5" customHeight="1" thickBot="1" x14ac:dyDescent="0.2">
      <c r="B63" s="120"/>
      <c r="C63" s="1268" t="s">
        <v>45</v>
      </c>
      <c r="D63" s="1268"/>
      <c r="E63" s="1269"/>
      <c r="F63" s="121">
        <v>13641</v>
      </c>
      <c r="G63" s="121">
        <v>13959</v>
      </c>
      <c r="H63" s="122">
        <v>14196</v>
      </c>
    </row>
    <row r="64" spans="2:8" ht="15" customHeight="1" x14ac:dyDescent="0.15"/>
    <row r="65" ht="0" hidden="1" customHeight="1" x14ac:dyDescent="0.15"/>
    <row r="66" ht="0" hidden="1" customHeight="1" x14ac:dyDescent="0.15"/>
  </sheetData>
  <sheetProtection algorithmName="SHA-512" hashValue="FBEsXEh4ycbZNPJbM5G1SBmDG9D2RSmC9g3RXZ2meu5Z8zVZyp6SqL8UAYwQCvxWJk0+LOXbsOJQYluTh7sd2A==" saltValue="wAc/y5r6lDm22Z0Jidi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Y55" zoomScale="75" zoomScaleNormal="75" zoomScaleSheetLayoutView="55" workbookViewId="0">
      <selection activeCell="AS71" sqref="AS7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600</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544</v>
      </c>
      <c r="BQ50" s="1282"/>
      <c r="BR50" s="1282"/>
      <c r="BS50" s="1282"/>
      <c r="BT50" s="1282"/>
      <c r="BU50" s="1282"/>
      <c r="BV50" s="1282"/>
      <c r="BW50" s="1282"/>
      <c r="BX50" s="1282" t="s">
        <v>545</v>
      </c>
      <c r="BY50" s="1282"/>
      <c r="BZ50" s="1282"/>
      <c r="CA50" s="1282"/>
      <c r="CB50" s="1282"/>
      <c r="CC50" s="1282"/>
      <c r="CD50" s="1282"/>
      <c r="CE50" s="1282"/>
      <c r="CF50" s="1282" t="s">
        <v>546</v>
      </c>
      <c r="CG50" s="1282"/>
      <c r="CH50" s="1282"/>
      <c r="CI50" s="1282"/>
      <c r="CJ50" s="1282"/>
      <c r="CK50" s="1282"/>
      <c r="CL50" s="1282"/>
      <c r="CM50" s="1282"/>
      <c r="CN50" s="1282" t="s">
        <v>547</v>
      </c>
      <c r="CO50" s="1282"/>
      <c r="CP50" s="1282"/>
      <c r="CQ50" s="1282"/>
      <c r="CR50" s="1282"/>
      <c r="CS50" s="1282"/>
      <c r="CT50" s="1282"/>
      <c r="CU50" s="1282"/>
      <c r="CV50" s="1282" t="s">
        <v>548</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589</v>
      </c>
      <c r="AO51" s="1281"/>
      <c r="AP51" s="1281"/>
      <c r="AQ51" s="1281"/>
      <c r="AR51" s="1281"/>
      <c r="AS51" s="1281"/>
      <c r="AT51" s="1281"/>
      <c r="AU51" s="1281"/>
      <c r="AV51" s="1281"/>
      <c r="AW51" s="1281"/>
      <c r="AX51" s="1281"/>
      <c r="AY51" s="1281"/>
      <c r="AZ51" s="1281"/>
      <c r="BA51" s="1281"/>
      <c r="BB51" s="1281" t="s">
        <v>590</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19</v>
      </c>
      <c r="CO51" s="1278"/>
      <c r="CP51" s="1278"/>
      <c r="CQ51" s="1278"/>
      <c r="CR51" s="1278"/>
      <c r="CS51" s="1278"/>
      <c r="CT51" s="1278"/>
      <c r="CU51" s="1278"/>
      <c r="CV51" s="1278">
        <v>13.3</v>
      </c>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591</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50</v>
      </c>
      <c r="CO53" s="1278"/>
      <c r="CP53" s="1278"/>
      <c r="CQ53" s="1278"/>
      <c r="CR53" s="1278"/>
      <c r="CS53" s="1278"/>
      <c r="CT53" s="1278"/>
      <c r="CU53" s="1278"/>
      <c r="CV53" s="1278">
        <v>51.4</v>
      </c>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592</v>
      </c>
      <c r="AO55" s="1282"/>
      <c r="AP55" s="1282"/>
      <c r="AQ55" s="1282"/>
      <c r="AR55" s="1282"/>
      <c r="AS55" s="1282"/>
      <c r="AT55" s="1282"/>
      <c r="AU55" s="1282"/>
      <c r="AV55" s="1282"/>
      <c r="AW55" s="1282"/>
      <c r="AX55" s="1282"/>
      <c r="AY55" s="1282"/>
      <c r="AZ55" s="1282"/>
      <c r="BA55" s="1282"/>
      <c r="BB55" s="1281" t="s">
        <v>593</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20.2</v>
      </c>
      <c r="CO55" s="1278"/>
      <c r="CP55" s="1278"/>
      <c r="CQ55" s="1278"/>
      <c r="CR55" s="1278"/>
      <c r="CS55" s="1278"/>
      <c r="CT55" s="1278"/>
      <c r="CU55" s="1278"/>
      <c r="CV55" s="1278">
        <v>19</v>
      </c>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594</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53.6</v>
      </c>
      <c r="CO57" s="1278"/>
      <c r="CP57" s="1278"/>
      <c r="CQ57" s="1278"/>
      <c r="CR57" s="1278"/>
      <c r="CS57" s="1278"/>
      <c r="CT57" s="1278"/>
      <c r="CU57" s="1278"/>
      <c r="CV57" s="1278">
        <v>53</v>
      </c>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601</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544</v>
      </c>
      <c r="BQ72" s="1282"/>
      <c r="BR72" s="1282"/>
      <c r="BS72" s="1282"/>
      <c r="BT72" s="1282"/>
      <c r="BU72" s="1282"/>
      <c r="BV72" s="1282"/>
      <c r="BW72" s="1282"/>
      <c r="BX72" s="1282" t="s">
        <v>545</v>
      </c>
      <c r="BY72" s="1282"/>
      <c r="BZ72" s="1282"/>
      <c r="CA72" s="1282"/>
      <c r="CB72" s="1282"/>
      <c r="CC72" s="1282"/>
      <c r="CD72" s="1282"/>
      <c r="CE72" s="1282"/>
      <c r="CF72" s="1282" t="s">
        <v>546</v>
      </c>
      <c r="CG72" s="1282"/>
      <c r="CH72" s="1282"/>
      <c r="CI72" s="1282"/>
      <c r="CJ72" s="1282"/>
      <c r="CK72" s="1282"/>
      <c r="CL72" s="1282"/>
      <c r="CM72" s="1282"/>
      <c r="CN72" s="1282" t="s">
        <v>547</v>
      </c>
      <c r="CO72" s="1282"/>
      <c r="CP72" s="1282"/>
      <c r="CQ72" s="1282"/>
      <c r="CR72" s="1282"/>
      <c r="CS72" s="1282"/>
      <c r="CT72" s="1282"/>
      <c r="CU72" s="1282"/>
      <c r="CV72" s="1282" t="s">
        <v>548</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589</v>
      </c>
      <c r="AO73" s="1281"/>
      <c r="AP73" s="1281"/>
      <c r="AQ73" s="1281"/>
      <c r="AR73" s="1281"/>
      <c r="AS73" s="1281"/>
      <c r="AT73" s="1281"/>
      <c r="AU73" s="1281"/>
      <c r="AV73" s="1281"/>
      <c r="AW73" s="1281"/>
      <c r="AX73" s="1281"/>
      <c r="AY73" s="1281"/>
      <c r="AZ73" s="1281"/>
      <c r="BA73" s="1281"/>
      <c r="BB73" s="1281" t="s">
        <v>596</v>
      </c>
      <c r="BC73" s="1281"/>
      <c r="BD73" s="1281"/>
      <c r="BE73" s="1281"/>
      <c r="BF73" s="1281"/>
      <c r="BG73" s="1281"/>
      <c r="BH73" s="1281"/>
      <c r="BI73" s="1281"/>
      <c r="BJ73" s="1281"/>
      <c r="BK73" s="1281"/>
      <c r="BL73" s="1281"/>
      <c r="BM73" s="1281"/>
      <c r="BN73" s="1281"/>
      <c r="BO73" s="1281"/>
      <c r="BP73" s="1278">
        <v>13.5</v>
      </c>
      <c r="BQ73" s="1278"/>
      <c r="BR73" s="1278"/>
      <c r="BS73" s="1278"/>
      <c r="BT73" s="1278"/>
      <c r="BU73" s="1278"/>
      <c r="BV73" s="1278"/>
      <c r="BW73" s="1278"/>
      <c r="BX73" s="1278">
        <v>22.8</v>
      </c>
      <c r="BY73" s="1278"/>
      <c r="BZ73" s="1278"/>
      <c r="CA73" s="1278"/>
      <c r="CB73" s="1278"/>
      <c r="CC73" s="1278"/>
      <c r="CD73" s="1278"/>
      <c r="CE73" s="1278"/>
      <c r="CF73" s="1278">
        <v>21.6</v>
      </c>
      <c r="CG73" s="1278"/>
      <c r="CH73" s="1278"/>
      <c r="CI73" s="1278"/>
      <c r="CJ73" s="1278"/>
      <c r="CK73" s="1278"/>
      <c r="CL73" s="1278"/>
      <c r="CM73" s="1278"/>
      <c r="CN73" s="1278">
        <v>19</v>
      </c>
      <c r="CO73" s="1278"/>
      <c r="CP73" s="1278"/>
      <c r="CQ73" s="1278"/>
      <c r="CR73" s="1278"/>
      <c r="CS73" s="1278"/>
      <c r="CT73" s="1278"/>
      <c r="CU73" s="1278"/>
      <c r="CV73" s="1278">
        <v>13.3</v>
      </c>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78">
        <v>7.6</v>
      </c>
      <c r="BQ75" s="1278"/>
      <c r="BR75" s="1278"/>
      <c r="BS75" s="1278"/>
      <c r="BT75" s="1278"/>
      <c r="BU75" s="1278"/>
      <c r="BV75" s="1278"/>
      <c r="BW75" s="1278"/>
      <c r="BX75" s="1278">
        <v>6.6</v>
      </c>
      <c r="BY75" s="1278"/>
      <c r="BZ75" s="1278"/>
      <c r="CA75" s="1278"/>
      <c r="CB75" s="1278"/>
      <c r="CC75" s="1278"/>
      <c r="CD75" s="1278"/>
      <c r="CE75" s="1278"/>
      <c r="CF75" s="1278">
        <v>6.5</v>
      </c>
      <c r="CG75" s="1278"/>
      <c r="CH75" s="1278"/>
      <c r="CI75" s="1278"/>
      <c r="CJ75" s="1278"/>
      <c r="CK75" s="1278"/>
      <c r="CL75" s="1278"/>
      <c r="CM75" s="1278"/>
      <c r="CN75" s="1278">
        <v>6.9</v>
      </c>
      <c r="CO75" s="1278"/>
      <c r="CP75" s="1278"/>
      <c r="CQ75" s="1278"/>
      <c r="CR75" s="1278"/>
      <c r="CS75" s="1278"/>
      <c r="CT75" s="1278"/>
      <c r="CU75" s="1278"/>
      <c r="CV75" s="1278">
        <v>7.5</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592</v>
      </c>
      <c r="AO77" s="1282"/>
      <c r="AP77" s="1282"/>
      <c r="AQ77" s="1282"/>
      <c r="AR77" s="1282"/>
      <c r="AS77" s="1282"/>
      <c r="AT77" s="1282"/>
      <c r="AU77" s="1282"/>
      <c r="AV77" s="1282"/>
      <c r="AW77" s="1282"/>
      <c r="AX77" s="1282"/>
      <c r="AY77" s="1282"/>
      <c r="AZ77" s="1282"/>
      <c r="BA77" s="1282"/>
      <c r="BB77" s="1281" t="s">
        <v>593</v>
      </c>
      <c r="BC77" s="1281"/>
      <c r="BD77" s="1281"/>
      <c r="BE77" s="1281"/>
      <c r="BF77" s="1281"/>
      <c r="BG77" s="1281"/>
      <c r="BH77" s="1281"/>
      <c r="BI77" s="1281"/>
      <c r="BJ77" s="1281"/>
      <c r="BK77" s="1281"/>
      <c r="BL77" s="1281"/>
      <c r="BM77" s="1281"/>
      <c r="BN77" s="1281"/>
      <c r="BO77" s="1281"/>
      <c r="BP77" s="1278">
        <v>52.8</v>
      </c>
      <c r="BQ77" s="1278"/>
      <c r="BR77" s="1278"/>
      <c r="BS77" s="1278"/>
      <c r="BT77" s="1278"/>
      <c r="BU77" s="1278"/>
      <c r="BV77" s="1278"/>
      <c r="BW77" s="1278"/>
      <c r="BX77" s="1278">
        <v>48.6</v>
      </c>
      <c r="BY77" s="1278"/>
      <c r="BZ77" s="1278"/>
      <c r="CA77" s="1278"/>
      <c r="CB77" s="1278"/>
      <c r="CC77" s="1278"/>
      <c r="CD77" s="1278"/>
      <c r="CE77" s="1278"/>
      <c r="CF77" s="1278">
        <v>32.799999999999997</v>
      </c>
      <c r="CG77" s="1278"/>
      <c r="CH77" s="1278"/>
      <c r="CI77" s="1278"/>
      <c r="CJ77" s="1278"/>
      <c r="CK77" s="1278"/>
      <c r="CL77" s="1278"/>
      <c r="CM77" s="1278"/>
      <c r="CN77" s="1278">
        <v>20.2</v>
      </c>
      <c r="CO77" s="1278"/>
      <c r="CP77" s="1278"/>
      <c r="CQ77" s="1278"/>
      <c r="CR77" s="1278"/>
      <c r="CS77" s="1278"/>
      <c r="CT77" s="1278"/>
      <c r="CU77" s="1278"/>
      <c r="CV77" s="1278">
        <v>19</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597</v>
      </c>
      <c r="BC79" s="1281"/>
      <c r="BD79" s="1281"/>
      <c r="BE79" s="1281"/>
      <c r="BF79" s="1281"/>
      <c r="BG79" s="1281"/>
      <c r="BH79" s="1281"/>
      <c r="BI79" s="1281"/>
      <c r="BJ79" s="1281"/>
      <c r="BK79" s="1281"/>
      <c r="BL79" s="1281"/>
      <c r="BM79" s="1281"/>
      <c r="BN79" s="1281"/>
      <c r="BO79" s="1281"/>
      <c r="BP79" s="1278">
        <v>11.5</v>
      </c>
      <c r="BQ79" s="1278"/>
      <c r="BR79" s="1278"/>
      <c r="BS79" s="1278"/>
      <c r="BT79" s="1278"/>
      <c r="BU79" s="1278"/>
      <c r="BV79" s="1278"/>
      <c r="BW79" s="1278"/>
      <c r="BX79" s="1278">
        <v>10.4</v>
      </c>
      <c r="BY79" s="1278"/>
      <c r="BZ79" s="1278"/>
      <c r="CA79" s="1278"/>
      <c r="CB79" s="1278"/>
      <c r="CC79" s="1278"/>
      <c r="CD79" s="1278"/>
      <c r="CE79" s="1278"/>
      <c r="CF79" s="1278">
        <v>9.5</v>
      </c>
      <c r="CG79" s="1278"/>
      <c r="CH79" s="1278"/>
      <c r="CI79" s="1278"/>
      <c r="CJ79" s="1278"/>
      <c r="CK79" s="1278"/>
      <c r="CL79" s="1278"/>
      <c r="CM79" s="1278"/>
      <c r="CN79" s="1278">
        <v>8.6</v>
      </c>
      <c r="CO79" s="1278"/>
      <c r="CP79" s="1278"/>
      <c r="CQ79" s="1278"/>
      <c r="CR79" s="1278"/>
      <c r="CS79" s="1278"/>
      <c r="CT79" s="1278"/>
      <c r="CU79" s="1278"/>
      <c r="CV79" s="1278">
        <v>8.5</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H68uI/JaOctGx0VUdqJV59tLrylCkPEUsVTaY+MC9L/7yH/qSULpSaH0dOSNCog2g6amsPosQD2oSrOEpespQ==" saltValue="bPNSrGFQrI4snAg4LGfii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EWL6q8kV8g4I/F5CSM0v7Sp7O11AotFgtZqQ1JNZiJK3zUY/2znOGS+FALtbqbQjiWEs0pE8yTj/NWrpMz/8A==" saltValue="lrUp/dOP8A+yBMUODkMb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89" zoomScale="75" zoomScaleNormal="75" zoomScaleSheetLayoutView="55" workbookViewId="0">
      <selection activeCell="D1" sqref="D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iyMy948Q5aKaGkIU6K286X8TLmssMZ/OpDc+vzIZ24NKR3MJVvdMrQMMvD6/3DGiUOHvP9CitVSqxK2gOt6Ag==" saltValue="uTEqB0k4mO/k4IxptDWW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52767</v>
      </c>
      <c r="E3" s="141"/>
      <c r="F3" s="142">
        <v>84389</v>
      </c>
      <c r="G3" s="143"/>
      <c r="H3" s="144"/>
    </row>
    <row r="4" spans="1:8" x14ac:dyDescent="0.15">
      <c r="A4" s="145"/>
      <c r="B4" s="146"/>
      <c r="C4" s="147"/>
      <c r="D4" s="148">
        <v>40305</v>
      </c>
      <c r="E4" s="149"/>
      <c r="F4" s="150">
        <v>44339</v>
      </c>
      <c r="G4" s="151"/>
      <c r="H4" s="152"/>
    </row>
    <row r="5" spans="1:8" x14ac:dyDescent="0.15">
      <c r="A5" s="133" t="s">
        <v>536</v>
      </c>
      <c r="B5" s="138"/>
      <c r="C5" s="139"/>
      <c r="D5" s="140">
        <v>93225</v>
      </c>
      <c r="E5" s="141"/>
      <c r="F5" s="142">
        <v>83623</v>
      </c>
      <c r="G5" s="143"/>
      <c r="H5" s="144"/>
    </row>
    <row r="6" spans="1:8" x14ac:dyDescent="0.15">
      <c r="A6" s="145"/>
      <c r="B6" s="146"/>
      <c r="C6" s="147"/>
      <c r="D6" s="148">
        <v>69735</v>
      </c>
      <c r="E6" s="149"/>
      <c r="F6" s="150">
        <v>48787</v>
      </c>
      <c r="G6" s="151"/>
      <c r="H6" s="152"/>
    </row>
    <row r="7" spans="1:8" x14ac:dyDescent="0.15">
      <c r="A7" s="133" t="s">
        <v>537</v>
      </c>
      <c r="B7" s="138"/>
      <c r="C7" s="139"/>
      <c r="D7" s="140">
        <v>136860</v>
      </c>
      <c r="E7" s="141"/>
      <c r="F7" s="142">
        <v>87974</v>
      </c>
      <c r="G7" s="143"/>
      <c r="H7" s="144"/>
    </row>
    <row r="8" spans="1:8" x14ac:dyDescent="0.15">
      <c r="A8" s="145"/>
      <c r="B8" s="146"/>
      <c r="C8" s="147"/>
      <c r="D8" s="148">
        <v>124389</v>
      </c>
      <c r="E8" s="149"/>
      <c r="F8" s="150">
        <v>48183</v>
      </c>
      <c r="G8" s="151"/>
      <c r="H8" s="152"/>
    </row>
    <row r="9" spans="1:8" x14ac:dyDescent="0.15">
      <c r="A9" s="133" t="s">
        <v>538</v>
      </c>
      <c r="B9" s="138"/>
      <c r="C9" s="139"/>
      <c r="D9" s="140">
        <v>68155</v>
      </c>
      <c r="E9" s="141"/>
      <c r="F9" s="142">
        <v>78864</v>
      </c>
      <c r="G9" s="143"/>
      <c r="H9" s="144"/>
    </row>
    <row r="10" spans="1:8" x14ac:dyDescent="0.15">
      <c r="A10" s="145"/>
      <c r="B10" s="146"/>
      <c r="C10" s="147"/>
      <c r="D10" s="148">
        <v>55832</v>
      </c>
      <c r="E10" s="149"/>
      <c r="F10" s="150">
        <v>46136</v>
      </c>
      <c r="G10" s="151"/>
      <c r="H10" s="152"/>
    </row>
    <row r="11" spans="1:8" x14ac:dyDescent="0.15">
      <c r="A11" s="133" t="s">
        <v>539</v>
      </c>
      <c r="B11" s="138"/>
      <c r="C11" s="139"/>
      <c r="D11" s="140">
        <v>60603</v>
      </c>
      <c r="E11" s="141"/>
      <c r="F11" s="142">
        <v>85042</v>
      </c>
      <c r="G11" s="143"/>
      <c r="H11" s="144"/>
    </row>
    <row r="12" spans="1:8" x14ac:dyDescent="0.15">
      <c r="A12" s="145"/>
      <c r="B12" s="146"/>
      <c r="C12" s="153"/>
      <c r="D12" s="148">
        <v>50714</v>
      </c>
      <c r="E12" s="149"/>
      <c r="F12" s="150">
        <v>50806</v>
      </c>
      <c r="G12" s="151"/>
      <c r="H12" s="152"/>
    </row>
    <row r="13" spans="1:8" x14ac:dyDescent="0.15">
      <c r="A13" s="133"/>
      <c r="B13" s="138"/>
      <c r="C13" s="154"/>
      <c r="D13" s="155">
        <v>82322</v>
      </c>
      <c r="E13" s="156"/>
      <c r="F13" s="157">
        <v>83978</v>
      </c>
      <c r="G13" s="158"/>
      <c r="H13" s="144"/>
    </row>
    <row r="14" spans="1:8" x14ac:dyDescent="0.15">
      <c r="A14" s="145"/>
      <c r="B14" s="146"/>
      <c r="C14" s="147"/>
      <c r="D14" s="148">
        <v>68195</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6.09</v>
      </c>
      <c r="C19" s="159">
        <f>ROUND(VALUE(SUBSTITUTE(実質収支比率等に係る経年分析!G$48,"▲","-")),2)</f>
        <v>6.13</v>
      </c>
      <c r="D19" s="159">
        <f>ROUND(VALUE(SUBSTITUTE(実質収支比率等に係る経年分析!H$48,"▲","-")),2)</f>
        <v>7.11</v>
      </c>
      <c r="E19" s="159">
        <f>ROUND(VALUE(SUBSTITUTE(実質収支比率等に係る経年分析!I$48,"▲","-")),2)</f>
        <v>4.75</v>
      </c>
      <c r="F19" s="159">
        <f>ROUND(VALUE(SUBSTITUTE(実質収支比率等に係る経年分析!J$48,"▲","-")),2)</f>
        <v>5.34</v>
      </c>
    </row>
    <row r="20" spans="1:11" x14ac:dyDescent="0.15">
      <c r="A20" s="159" t="s">
        <v>49</v>
      </c>
      <c r="B20" s="159">
        <f>ROUND(VALUE(SUBSTITUTE(実質収支比率等に係る経年分析!F$47,"▲","-")),2)</f>
        <v>23.31</v>
      </c>
      <c r="C20" s="159">
        <f>ROUND(VALUE(SUBSTITUTE(実質収支比率等に係る経年分析!G$47,"▲","-")),2)</f>
        <v>25.89</v>
      </c>
      <c r="D20" s="159">
        <f>ROUND(VALUE(SUBSTITUTE(実質収支比率等に係る経年分析!H$47,"▲","-")),2)</f>
        <v>28.77</v>
      </c>
      <c r="E20" s="159">
        <f>ROUND(VALUE(SUBSTITUTE(実質収支比率等に係る経年分析!I$47,"▲","-")),2)</f>
        <v>29.29</v>
      </c>
      <c r="F20" s="159">
        <f>ROUND(VALUE(SUBSTITUTE(実質収支比率等に係る経年分析!J$47,"▲","-")),2)</f>
        <v>28.81</v>
      </c>
    </row>
    <row r="21" spans="1:11" x14ac:dyDescent="0.15">
      <c r="A21" s="159" t="s">
        <v>50</v>
      </c>
      <c r="B21" s="159">
        <f>IF(ISNUMBER(VALUE(SUBSTITUTE(実質収支比率等に係る経年分析!F$49,"▲","-"))),ROUND(VALUE(SUBSTITUTE(実質収支比率等に係る経年分析!F$49,"▲","-")),2),NA())</f>
        <v>-1.71</v>
      </c>
      <c r="C21" s="159">
        <f>IF(ISNUMBER(VALUE(SUBSTITUTE(実質収支比率等に係る経年分析!G$49,"▲","-"))),ROUND(VALUE(SUBSTITUTE(実質収支比率等に係る経年分析!G$49,"▲","-")),2),NA())</f>
        <v>2.5099999999999998</v>
      </c>
      <c r="D21" s="159">
        <f>IF(ISNUMBER(VALUE(SUBSTITUTE(実質収支比率等に係る経年分析!H$49,"▲","-"))),ROUND(VALUE(SUBSTITUTE(実質収支比率等に係る経年分析!H$49,"▲","-")),2),NA())</f>
        <v>3.77</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稲敷市後期高齢者医療特別会計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稲敷市農業集落排水事業特別会計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稲敷市公共下水道事業特別会計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稲敷市工業用水道事業会計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1.03</v>
      </c>
    </row>
    <row r="33" spans="1:16" x14ac:dyDescent="0.15">
      <c r="A33" s="160" t="str">
        <f>IF(連結実質赤字比率に係る赤字・黒字の構成分析!C$37="",NA(),連結実質赤字比率に係る赤字・黒字の構成分析!C$37)</f>
        <v>稲敷市介護保険特別会計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1.08</v>
      </c>
    </row>
    <row r="34" spans="1:16" x14ac:dyDescent="0.15">
      <c r="A34" s="160" t="str">
        <f>IF(連結実質赤字比率に係る赤字・黒字の構成分析!C$36="",NA(),連結実質赤字比率に係る赤字・黒字の構成分析!C$36)</f>
        <v>稲敷市国民健康保険特別会計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5.33</v>
      </c>
    </row>
    <row r="36" spans="1:16" x14ac:dyDescent="0.15">
      <c r="A36" s="160" t="str">
        <f>IF(連結実質赤字比率に係る赤字・黒字の構成分析!C$34="",NA(),連結実質赤字比率に係る赤字・黒字の構成分析!C$34)</f>
        <v>稲敷市水道事業会計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9.3000000000000007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1811</v>
      </c>
      <c r="E42" s="161"/>
      <c r="F42" s="161"/>
      <c r="G42" s="161">
        <f>'実質公債費比率（分子）の構造'!L$52</f>
        <v>1912</v>
      </c>
      <c r="H42" s="161"/>
      <c r="I42" s="161"/>
      <c r="J42" s="161">
        <f>'実質公債費比率（分子）の構造'!M$52</f>
        <v>1939</v>
      </c>
      <c r="K42" s="161"/>
      <c r="L42" s="161"/>
      <c r="M42" s="161">
        <f>'実質公債費比率（分子）の構造'!N$52</f>
        <v>2070</v>
      </c>
      <c r="N42" s="161"/>
      <c r="O42" s="161"/>
      <c r="P42" s="161">
        <f>'実質公債費比率（分子）の構造'!O$52</f>
        <v>2232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88</v>
      </c>
      <c r="C44" s="161"/>
      <c r="D44" s="161"/>
      <c r="E44" s="161">
        <f>'実質公債費比率（分子）の構造'!L$50</f>
        <v>74</v>
      </c>
      <c r="F44" s="161"/>
      <c r="G44" s="161"/>
      <c r="H44" s="161">
        <f>'実質公債費比率（分子）の構造'!M$50</f>
        <v>53</v>
      </c>
      <c r="I44" s="161"/>
      <c r="J44" s="161"/>
      <c r="K44" s="161">
        <f>'実質公債費比率（分子）の構造'!N$50</f>
        <v>36</v>
      </c>
      <c r="L44" s="161"/>
      <c r="M44" s="161"/>
      <c r="N44" s="161">
        <f>'実質公債費比率（分子）の構造'!O$50</f>
        <v>20</v>
      </c>
      <c r="O44" s="161"/>
      <c r="P44" s="161"/>
    </row>
    <row r="45" spans="1:16" x14ac:dyDescent="0.15">
      <c r="A45" s="161" t="s">
        <v>60</v>
      </c>
      <c r="B45" s="161">
        <f>'実質公債費比率（分子）の構造'!K$49</f>
        <v>144</v>
      </c>
      <c r="C45" s="161"/>
      <c r="D45" s="161"/>
      <c r="E45" s="161">
        <f>'実質公債費比率（分子）の構造'!L$49</f>
        <v>94</v>
      </c>
      <c r="F45" s="161"/>
      <c r="G45" s="161"/>
      <c r="H45" s="161">
        <f>'実質公債費比率（分子）の構造'!M$49</f>
        <v>116</v>
      </c>
      <c r="I45" s="161"/>
      <c r="J45" s="161"/>
      <c r="K45" s="161">
        <f>'実質公債費比率（分子）の構造'!N$49</f>
        <v>122</v>
      </c>
      <c r="L45" s="161"/>
      <c r="M45" s="161"/>
      <c r="N45" s="161">
        <f>'実質公債費比率（分子）の構造'!O$49</f>
        <v>114</v>
      </c>
      <c r="O45" s="161"/>
      <c r="P45" s="161"/>
    </row>
    <row r="46" spans="1:16" x14ac:dyDescent="0.15">
      <c r="A46" s="161" t="s">
        <v>61</v>
      </c>
      <c r="B46" s="161">
        <f>'実質公債費比率（分子）の構造'!K$48</f>
        <v>916</v>
      </c>
      <c r="C46" s="161"/>
      <c r="D46" s="161"/>
      <c r="E46" s="161">
        <f>'実質公債費比率（分子）の構造'!L$48</f>
        <v>944</v>
      </c>
      <c r="F46" s="161"/>
      <c r="G46" s="161"/>
      <c r="H46" s="161">
        <f>'実質公債費比率（分子）の構造'!M$48</f>
        <v>946</v>
      </c>
      <c r="I46" s="161"/>
      <c r="J46" s="161"/>
      <c r="K46" s="161">
        <f>'実質公債費比率（分子）の構造'!N$48</f>
        <v>958</v>
      </c>
      <c r="L46" s="161"/>
      <c r="M46" s="161"/>
      <c r="N46" s="161">
        <f>'実質公債費比率（分子）の構造'!O$48</f>
        <v>983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1411</v>
      </c>
      <c r="C49" s="161"/>
      <c r="D49" s="161"/>
      <c r="E49" s="161">
        <f>'実質公債費比率（分子）の構造'!L$45</f>
        <v>1521</v>
      </c>
      <c r="F49" s="161"/>
      <c r="G49" s="161"/>
      <c r="H49" s="161">
        <f>'実質公債費比率（分子）の構造'!M$45</f>
        <v>1614</v>
      </c>
      <c r="I49" s="161"/>
      <c r="J49" s="161"/>
      <c r="K49" s="161">
        <f>'実質公債費比率（分子）の構造'!N$45</f>
        <v>1793</v>
      </c>
      <c r="L49" s="161"/>
      <c r="M49" s="161"/>
      <c r="N49" s="161">
        <f>'実質公債費比率（分子）の構造'!O$45</f>
        <v>2005</v>
      </c>
      <c r="O49" s="161"/>
      <c r="P49" s="161"/>
    </row>
    <row r="50" spans="1:16" x14ac:dyDescent="0.15">
      <c r="A50" s="161" t="s">
        <v>65</v>
      </c>
      <c r="B50" s="161" t="e">
        <f>NA()</f>
        <v>#N/A</v>
      </c>
      <c r="C50" s="161">
        <f>IF(ISNUMBER('実質公債費比率（分子）の構造'!K$53),'実質公債費比率（分子）の構造'!K$53,NA())</f>
        <v>748</v>
      </c>
      <c r="D50" s="161" t="e">
        <f>NA()</f>
        <v>#N/A</v>
      </c>
      <c r="E50" s="161" t="e">
        <f>NA()</f>
        <v>#N/A</v>
      </c>
      <c r="F50" s="161">
        <f>IF(ISNUMBER('実質公債費比率（分子）の構造'!L$53),'実質公債費比率（分子）の構造'!L$53,NA())</f>
        <v>721</v>
      </c>
      <c r="G50" s="161" t="e">
        <f>NA()</f>
        <v>#N/A</v>
      </c>
      <c r="H50" s="161" t="e">
        <f>NA()</f>
        <v>#N/A</v>
      </c>
      <c r="I50" s="161">
        <f>IF(ISNUMBER('実質公債費比率（分子）の構造'!M$53),'実質公債費比率（分子）の構造'!M$53,NA())</f>
        <v>790</v>
      </c>
      <c r="J50" s="161" t="e">
        <f>NA()</f>
        <v>#N/A</v>
      </c>
      <c r="K50" s="161" t="e">
        <f>NA()</f>
        <v>#N/A</v>
      </c>
      <c r="L50" s="161">
        <f>IF(ISNUMBER('実質公債費比率（分子）の構造'!N$53),'実質公債費比率（分子）の構造'!N$53,NA())</f>
        <v>839</v>
      </c>
      <c r="M50" s="161" t="e">
        <f>NA()</f>
        <v>#N/A</v>
      </c>
      <c r="N50" s="161" t="e">
        <f>NA()</f>
        <v>#N/A</v>
      </c>
      <c r="O50" s="161">
        <f>IF(ISNUMBER('実質公債費比率（分子）の構造'!O$53),'実質公債費比率（分子）の構造'!O$53,NA())</f>
        <v>890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23168</v>
      </c>
      <c r="E56" s="160"/>
      <c r="F56" s="160"/>
      <c r="G56" s="160">
        <f>'将来負担比率（分子）の構造'!J$52</f>
        <v>24077</v>
      </c>
      <c r="H56" s="160"/>
      <c r="I56" s="160"/>
      <c r="J56" s="160">
        <f>'将来負担比率（分子）の構造'!K$52</f>
        <v>26598</v>
      </c>
      <c r="K56" s="160"/>
      <c r="L56" s="160"/>
      <c r="M56" s="160">
        <f>'将来負担比率（分子）の構造'!L$52</f>
        <v>26911</v>
      </c>
      <c r="N56" s="160"/>
      <c r="O56" s="160"/>
      <c r="P56" s="160">
        <f>'将来負担比率（分子）の構造'!M$52</f>
        <v>26758</v>
      </c>
    </row>
    <row r="57" spans="1:16" x14ac:dyDescent="0.15">
      <c r="A57" s="160" t="s">
        <v>36</v>
      </c>
      <c r="B57" s="160"/>
      <c r="C57" s="160"/>
      <c r="D57" s="160">
        <f>'将来負担比率（分子）の構造'!I$51</f>
        <v>308</v>
      </c>
      <c r="E57" s="160"/>
      <c r="F57" s="160"/>
      <c r="G57" s="160">
        <f>'将来負担比率（分子）の構造'!J$51</f>
        <v>299</v>
      </c>
      <c r="H57" s="160"/>
      <c r="I57" s="160"/>
      <c r="J57" s="160">
        <f>'将来負担比率（分子）の構造'!K$51</f>
        <v>294</v>
      </c>
      <c r="K57" s="160"/>
      <c r="L57" s="160"/>
      <c r="M57" s="160">
        <f>'将来負担比率（分子）の構造'!L$51</f>
        <v>283</v>
      </c>
      <c r="N57" s="160"/>
      <c r="O57" s="160"/>
      <c r="P57" s="160">
        <f>'将来負担比率（分子）の構造'!M$51</f>
        <v>279</v>
      </c>
    </row>
    <row r="58" spans="1:16" x14ac:dyDescent="0.15">
      <c r="A58" s="160" t="s">
        <v>35</v>
      </c>
      <c r="B58" s="160"/>
      <c r="C58" s="160"/>
      <c r="D58" s="160">
        <f>'将来負担比率（分子）の構造'!I$50</f>
        <v>13309</v>
      </c>
      <c r="E58" s="160"/>
      <c r="F58" s="160"/>
      <c r="G58" s="160">
        <f>'将来負担比率（分子）の構造'!J$50</f>
        <v>13577</v>
      </c>
      <c r="H58" s="160"/>
      <c r="I58" s="160"/>
      <c r="J58" s="160">
        <f>'将来負担比率（分子）の構造'!K$50</f>
        <v>14104</v>
      </c>
      <c r="K58" s="160"/>
      <c r="L58" s="160"/>
      <c r="M58" s="160">
        <f>'将来負担比率（分子）の構造'!L$50</f>
        <v>14464</v>
      </c>
      <c r="N58" s="160"/>
      <c r="O58" s="160"/>
      <c r="P58" s="160">
        <f>'将来負担比率（分子）の構造'!M$50</f>
        <v>14812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2</v>
      </c>
      <c r="F61" s="160"/>
      <c r="G61" s="160"/>
      <c r="H61" s="160">
        <f>'将来負担比率（分子）の構造'!K$46</f>
        <v>3</v>
      </c>
      <c r="I61" s="160"/>
      <c r="J61" s="160"/>
      <c r="K61" s="160">
        <f>'将来負担比率（分子）の構造'!L$46</f>
        <v>3</v>
      </c>
      <c r="L61" s="160"/>
      <c r="M61" s="160"/>
      <c r="N61" s="160" t="str">
        <f>'将来負担比率（分子）の構造'!M$46</f>
        <v>-</v>
      </c>
      <c r="O61" s="160"/>
      <c r="P61" s="160"/>
    </row>
    <row r="62" spans="1:16" x14ac:dyDescent="0.15">
      <c r="A62" s="160" t="s">
        <v>29</v>
      </c>
      <c r="B62" s="160">
        <f>'将来負担比率（分子）の構造'!I$45</f>
        <v>4053</v>
      </c>
      <c r="C62" s="160"/>
      <c r="D62" s="160"/>
      <c r="E62" s="160">
        <f>'将来負担比率（分子）の構造'!J$45</f>
        <v>4009</v>
      </c>
      <c r="F62" s="160"/>
      <c r="G62" s="160"/>
      <c r="H62" s="160">
        <f>'将来負担比率（分子）の構造'!K$45</f>
        <v>3971</v>
      </c>
      <c r="I62" s="160"/>
      <c r="J62" s="160"/>
      <c r="K62" s="160">
        <f>'将来負担比率（分子）の構造'!L$45</f>
        <v>3897</v>
      </c>
      <c r="L62" s="160"/>
      <c r="M62" s="160"/>
      <c r="N62" s="160">
        <f>'将来負担比率（分子）の構造'!M$45</f>
        <v>3828</v>
      </c>
      <c r="O62" s="160"/>
      <c r="P62" s="160"/>
    </row>
    <row r="63" spans="1:16" x14ac:dyDescent="0.15">
      <c r="A63" s="160" t="s">
        <v>28</v>
      </c>
      <c r="B63" s="160">
        <f>'将来負担比率（分子）の構造'!I$44</f>
        <v>707</v>
      </c>
      <c r="C63" s="160"/>
      <c r="D63" s="160"/>
      <c r="E63" s="160">
        <f>'将来負担比率（分子）の構造'!J$44</f>
        <v>756</v>
      </c>
      <c r="F63" s="160"/>
      <c r="G63" s="160"/>
      <c r="H63" s="160">
        <f>'将来負担比率（分子）の構造'!K$44</f>
        <v>750</v>
      </c>
      <c r="I63" s="160"/>
      <c r="J63" s="160"/>
      <c r="K63" s="160">
        <f>'将来負担比率（分子）の構造'!L$44</f>
        <v>734</v>
      </c>
      <c r="L63" s="160"/>
      <c r="M63" s="160"/>
      <c r="N63" s="160">
        <f>'将来負担比率（分子）の構造'!M$44</f>
        <v>634</v>
      </c>
      <c r="O63" s="160"/>
      <c r="P63" s="160"/>
    </row>
    <row r="64" spans="1:16" x14ac:dyDescent="0.15">
      <c r="A64" s="160" t="s">
        <v>27</v>
      </c>
      <c r="B64" s="160">
        <f>'将来負担比率（分子）の構造'!I$43</f>
        <v>14756</v>
      </c>
      <c r="C64" s="160"/>
      <c r="D64" s="160"/>
      <c r="E64" s="160">
        <f>'将来負担比率（分子）の構造'!J$43</f>
        <v>15244</v>
      </c>
      <c r="F64" s="160"/>
      <c r="G64" s="160"/>
      <c r="H64" s="160">
        <f>'将来負担比率（分子）の構造'!K$43</f>
        <v>14342</v>
      </c>
      <c r="I64" s="160"/>
      <c r="J64" s="160"/>
      <c r="K64" s="160">
        <f>'将来負担比率（分子）の構造'!L$43</f>
        <v>13983</v>
      </c>
      <c r="L64" s="160"/>
      <c r="M64" s="160"/>
      <c r="N64" s="160">
        <f>'将来負担比率（分子）の構造'!M$43</f>
        <v>13578</v>
      </c>
      <c r="O64" s="160"/>
      <c r="P64" s="160"/>
    </row>
    <row r="65" spans="1:16" x14ac:dyDescent="0.15">
      <c r="A65" s="160" t="s">
        <v>26</v>
      </c>
      <c r="B65" s="160">
        <f>'将来負担比率（分子）の構造'!I$42</f>
        <v>182</v>
      </c>
      <c r="C65" s="160"/>
      <c r="D65" s="160"/>
      <c r="E65" s="160">
        <f>'将来負担比率（分子）の構造'!J$42</f>
        <v>113</v>
      </c>
      <c r="F65" s="160"/>
      <c r="G65" s="160"/>
      <c r="H65" s="160">
        <f>'将来負担比率（分子）の構造'!K$42</f>
        <v>62</v>
      </c>
      <c r="I65" s="160"/>
      <c r="J65" s="160"/>
      <c r="K65" s="160">
        <f>'将来負担比率（分子）の構造'!L$42</f>
        <v>26</v>
      </c>
      <c r="L65" s="160"/>
      <c r="M65" s="160"/>
      <c r="N65" s="160">
        <f>'将来負担比率（分子）の構造'!M$42</f>
        <v>8</v>
      </c>
      <c r="O65" s="160"/>
      <c r="P65" s="160"/>
    </row>
    <row r="66" spans="1:16" x14ac:dyDescent="0.15">
      <c r="A66" s="160" t="s">
        <v>25</v>
      </c>
      <c r="B66" s="160">
        <f>'将来負担比率（分子）の構造'!I$41</f>
        <v>18669</v>
      </c>
      <c r="C66" s="160"/>
      <c r="D66" s="160"/>
      <c r="E66" s="160">
        <f>'将来負担比率（分子）の構造'!J$41</f>
        <v>20460</v>
      </c>
      <c r="F66" s="160"/>
      <c r="G66" s="160"/>
      <c r="H66" s="160">
        <f>'将来負担比率（分子）の構造'!K$41</f>
        <v>24348</v>
      </c>
      <c r="I66" s="160"/>
      <c r="J66" s="160"/>
      <c r="K66" s="160">
        <f>'将来負担比率（分子）の構造'!L$41</f>
        <v>25126</v>
      </c>
      <c r="L66" s="160"/>
      <c r="M66" s="160"/>
      <c r="N66" s="160">
        <f>'将来負担比率（分子）の構造'!M$41</f>
        <v>25257</v>
      </c>
      <c r="O66" s="160"/>
      <c r="P66" s="160"/>
    </row>
    <row r="67" spans="1:16" x14ac:dyDescent="0.15">
      <c r="A67" s="160" t="s">
        <v>69</v>
      </c>
      <c r="B67" s="160" t="e">
        <f>NA()</f>
        <v>#N/A</v>
      </c>
      <c r="C67" s="160">
        <f>IF(ISNUMBER('将来負担比率（分子）の構造'!I$53), IF('将来負担比率（分子）の構造'!I$53 &lt; 0, 0, '将来負担比率（分子）の構造'!I$53), NA())</f>
        <v>1583</v>
      </c>
      <c r="D67" s="160" t="e">
        <f>NA()</f>
        <v>#N/A</v>
      </c>
      <c r="E67" s="160" t="e">
        <f>NA()</f>
        <v>#N/A</v>
      </c>
      <c r="F67" s="160">
        <f>IF(ISNUMBER('将来負担比率（分子）の構造'!J$53), IF('将来負担比率（分子）の構造'!J$53 &lt; 0, 0, '将来負担比率（分子）の構造'!J$53), NA())</f>
        <v>2632</v>
      </c>
      <c r="G67" s="160" t="e">
        <f>NA()</f>
        <v>#N/A</v>
      </c>
      <c r="H67" s="160" t="e">
        <f>NA()</f>
        <v>#N/A</v>
      </c>
      <c r="I67" s="160">
        <f>IF(ISNUMBER('将来負担比率（分子）の構造'!K$53), IF('将来負担比率（分子）の構造'!K$53 &lt; 0, 0, '将来負担比率（分子）の構造'!K$53), NA())</f>
        <v>2480</v>
      </c>
      <c r="J67" s="160" t="e">
        <f>NA()</f>
        <v>#N/A</v>
      </c>
      <c r="K67" s="160" t="e">
        <f>NA()</f>
        <v>#N/A</v>
      </c>
      <c r="L67" s="160">
        <f>IF(ISNUMBER('将来負担比率（分子）の構造'!L$53), IF('将来負担比率（分子）の構造'!L$53 &lt; 0, 0, '将来負担比率（分子）の構造'!L$53), NA())</f>
        <v>2112</v>
      </c>
      <c r="M67" s="160" t="e">
        <f>NA()</f>
        <v>#N/A</v>
      </c>
      <c r="N67" s="160" t="e">
        <f>NA()</f>
        <v>#N/A</v>
      </c>
      <c r="O67" s="160">
        <f>IF(ISNUMBER('将来負担比率（分子）の構造'!M$53), IF('将来負担比率（分子）の構造'!M$53 &lt; 0, 0, '将来負担比率（分子）の構造'!M$53), NA())</f>
        <v>1456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3829</v>
      </c>
      <c r="C72" s="164">
        <f>基金残高に係る経年分析!G55</f>
        <v>3834</v>
      </c>
      <c r="D72" s="164">
        <f>基金残高に係る経年分析!H55</f>
        <v>3759</v>
      </c>
    </row>
    <row r="73" spans="1:16" x14ac:dyDescent="0.15">
      <c r="A73" s="163" t="s">
        <v>72</v>
      </c>
      <c r="B73" s="164">
        <f>基金残高に係る経年分析!F56</f>
        <v>1852</v>
      </c>
      <c r="C73" s="164">
        <f>基金残高に係る経年分析!G56</f>
        <v>1858</v>
      </c>
      <c r="D73" s="164">
        <f>基金残高に係る経年分析!H56</f>
        <v>1865</v>
      </c>
    </row>
    <row r="74" spans="1:16" x14ac:dyDescent="0.15">
      <c r="A74" s="163" t="s">
        <v>73</v>
      </c>
      <c r="B74" s="164">
        <f>基金残高に係る経年分析!F57</f>
        <v>7960</v>
      </c>
      <c r="C74" s="164">
        <f>基金残高に係る経年分析!G57</f>
        <v>8267</v>
      </c>
      <c r="D74" s="164">
        <f>基金残高に係る経年分析!H57</f>
        <v>8572</v>
      </c>
    </row>
  </sheetData>
  <sheetProtection algorithmName="SHA-512" hashValue="au4kxWSexvtGdaDT3S3WKY1hgBjVoZCe3KX+iyil8hMAOK+KVmuY3c3mikA07jjWOJdlGB9vqMFVe0xoX4cehg==" saltValue="WPgnSngZOn++apADbSgj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5272157</v>
      </c>
      <c r="S5" s="649"/>
      <c r="T5" s="649"/>
      <c r="U5" s="649"/>
      <c r="V5" s="649"/>
      <c r="W5" s="649"/>
      <c r="X5" s="649"/>
      <c r="Y5" s="650"/>
      <c r="Z5" s="651">
        <v>24.6</v>
      </c>
      <c r="AA5" s="651"/>
      <c r="AB5" s="651"/>
      <c r="AC5" s="651"/>
      <c r="AD5" s="652">
        <v>5272157</v>
      </c>
      <c r="AE5" s="652"/>
      <c r="AF5" s="652"/>
      <c r="AG5" s="652"/>
      <c r="AH5" s="652"/>
      <c r="AI5" s="652"/>
      <c r="AJ5" s="652"/>
      <c r="AK5" s="652"/>
      <c r="AL5" s="653">
        <v>42</v>
      </c>
      <c r="AM5" s="654"/>
      <c r="AN5" s="654"/>
      <c r="AO5" s="655"/>
      <c r="AP5" s="645" t="s">
        <v>221</v>
      </c>
      <c r="AQ5" s="646"/>
      <c r="AR5" s="646"/>
      <c r="AS5" s="646"/>
      <c r="AT5" s="646"/>
      <c r="AU5" s="646"/>
      <c r="AV5" s="646"/>
      <c r="AW5" s="646"/>
      <c r="AX5" s="646"/>
      <c r="AY5" s="646"/>
      <c r="AZ5" s="646"/>
      <c r="BA5" s="646"/>
      <c r="BB5" s="646"/>
      <c r="BC5" s="646"/>
      <c r="BD5" s="646"/>
      <c r="BE5" s="646"/>
      <c r="BF5" s="647"/>
      <c r="BG5" s="659">
        <v>5272157</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386702</v>
      </c>
      <c r="S6" s="660"/>
      <c r="T6" s="660"/>
      <c r="U6" s="660"/>
      <c r="V6" s="660"/>
      <c r="W6" s="660"/>
      <c r="X6" s="660"/>
      <c r="Y6" s="661"/>
      <c r="Z6" s="662">
        <v>1.8</v>
      </c>
      <c r="AA6" s="662"/>
      <c r="AB6" s="662"/>
      <c r="AC6" s="662"/>
      <c r="AD6" s="663">
        <v>386702</v>
      </c>
      <c r="AE6" s="663"/>
      <c r="AF6" s="663"/>
      <c r="AG6" s="663"/>
      <c r="AH6" s="663"/>
      <c r="AI6" s="663"/>
      <c r="AJ6" s="663"/>
      <c r="AK6" s="663"/>
      <c r="AL6" s="664">
        <v>3.1</v>
      </c>
      <c r="AM6" s="665"/>
      <c r="AN6" s="665"/>
      <c r="AO6" s="666"/>
      <c r="AP6" s="656" t="s">
        <v>227</v>
      </c>
      <c r="AQ6" s="657"/>
      <c r="AR6" s="657"/>
      <c r="AS6" s="657"/>
      <c r="AT6" s="657"/>
      <c r="AU6" s="657"/>
      <c r="AV6" s="657"/>
      <c r="AW6" s="657"/>
      <c r="AX6" s="657"/>
      <c r="AY6" s="657"/>
      <c r="AZ6" s="657"/>
      <c r="BA6" s="657"/>
      <c r="BB6" s="657"/>
      <c r="BC6" s="657"/>
      <c r="BD6" s="657"/>
      <c r="BE6" s="657"/>
      <c r="BF6" s="658"/>
      <c r="BG6" s="659">
        <v>5272157</v>
      </c>
      <c r="BH6" s="660"/>
      <c r="BI6" s="660"/>
      <c r="BJ6" s="660"/>
      <c r="BK6" s="660"/>
      <c r="BL6" s="660"/>
      <c r="BM6" s="660"/>
      <c r="BN6" s="661"/>
      <c r="BO6" s="662">
        <v>100</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191957</v>
      </c>
      <c r="CS6" s="660"/>
      <c r="CT6" s="660"/>
      <c r="CU6" s="660"/>
      <c r="CV6" s="660"/>
      <c r="CW6" s="660"/>
      <c r="CX6" s="660"/>
      <c r="CY6" s="661"/>
      <c r="CZ6" s="653">
        <v>0.9</v>
      </c>
      <c r="DA6" s="654"/>
      <c r="DB6" s="654"/>
      <c r="DC6" s="673"/>
      <c r="DD6" s="668" t="s">
        <v>123</v>
      </c>
      <c r="DE6" s="660"/>
      <c r="DF6" s="660"/>
      <c r="DG6" s="660"/>
      <c r="DH6" s="660"/>
      <c r="DI6" s="660"/>
      <c r="DJ6" s="660"/>
      <c r="DK6" s="660"/>
      <c r="DL6" s="660"/>
      <c r="DM6" s="660"/>
      <c r="DN6" s="660"/>
      <c r="DO6" s="660"/>
      <c r="DP6" s="661"/>
      <c r="DQ6" s="668">
        <v>191957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6712</v>
      </c>
      <c r="S7" s="660"/>
      <c r="T7" s="660"/>
      <c r="U7" s="660"/>
      <c r="V7" s="660"/>
      <c r="W7" s="660"/>
      <c r="X7" s="660"/>
      <c r="Y7" s="661"/>
      <c r="Z7" s="662">
        <v>0</v>
      </c>
      <c r="AA7" s="662"/>
      <c r="AB7" s="662"/>
      <c r="AC7" s="662"/>
      <c r="AD7" s="663">
        <v>6712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2289497</v>
      </c>
      <c r="BH7" s="660"/>
      <c r="BI7" s="660"/>
      <c r="BJ7" s="660"/>
      <c r="BK7" s="660"/>
      <c r="BL7" s="660"/>
      <c r="BM7" s="660"/>
      <c r="BN7" s="661"/>
      <c r="BO7" s="662">
        <v>43.4</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4276223</v>
      </c>
      <c r="CS7" s="660"/>
      <c r="CT7" s="660"/>
      <c r="CU7" s="660"/>
      <c r="CV7" s="660"/>
      <c r="CW7" s="660"/>
      <c r="CX7" s="660"/>
      <c r="CY7" s="661"/>
      <c r="CZ7" s="662">
        <v>20.8</v>
      </c>
      <c r="DA7" s="662"/>
      <c r="DB7" s="662"/>
      <c r="DC7" s="662"/>
      <c r="DD7" s="668">
        <v>872685</v>
      </c>
      <c r="DE7" s="660"/>
      <c r="DF7" s="660"/>
      <c r="DG7" s="660"/>
      <c r="DH7" s="660"/>
      <c r="DI7" s="660"/>
      <c r="DJ7" s="660"/>
      <c r="DK7" s="660"/>
      <c r="DL7" s="660"/>
      <c r="DM7" s="660"/>
      <c r="DN7" s="660"/>
      <c r="DO7" s="660"/>
      <c r="DP7" s="661"/>
      <c r="DQ7" s="668">
        <v>2446001</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20298</v>
      </c>
      <c r="S8" s="660"/>
      <c r="T8" s="660"/>
      <c r="U8" s="660"/>
      <c r="V8" s="660"/>
      <c r="W8" s="660"/>
      <c r="X8" s="660"/>
      <c r="Y8" s="661"/>
      <c r="Z8" s="662">
        <v>0.1</v>
      </c>
      <c r="AA8" s="662"/>
      <c r="AB8" s="662"/>
      <c r="AC8" s="662"/>
      <c r="AD8" s="663">
        <v>20298</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73198</v>
      </c>
      <c r="BH8" s="660"/>
      <c r="BI8" s="660"/>
      <c r="BJ8" s="660"/>
      <c r="BK8" s="660"/>
      <c r="BL8" s="660"/>
      <c r="BM8" s="660"/>
      <c r="BN8" s="661"/>
      <c r="BO8" s="662">
        <v>1.4</v>
      </c>
      <c r="BP8" s="662"/>
      <c r="BQ8" s="662"/>
      <c r="BR8" s="662"/>
      <c r="BS8" s="668" t="s">
        <v>123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5790843</v>
      </c>
      <c r="CS8" s="660"/>
      <c r="CT8" s="660"/>
      <c r="CU8" s="660"/>
      <c r="CV8" s="660"/>
      <c r="CW8" s="660"/>
      <c r="CX8" s="660"/>
      <c r="CY8" s="661"/>
      <c r="CZ8" s="662">
        <v>28.2</v>
      </c>
      <c r="DA8" s="662"/>
      <c r="DB8" s="662"/>
      <c r="DC8" s="662"/>
      <c r="DD8" s="668">
        <v>104747</v>
      </c>
      <c r="DE8" s="660"/>
      <c r="DF8" s="660"/>
      <c r="DG8" s="660"/>
      <c r="DH8" s="660"/>
      <c r="DI8" s="660"/>
      <c r="DJ8" s="660"/>
      <c r="DK8" s="660"/>
      <c r="DL8" s="660"/>
      <c r="DM8" s="660"/>
      <c r="DN8" s="660"/>
      <c r="DO8" s="660"/>
      <c r="DP8" s="661"/>
      <c r="DQ8" s="668">
        <v>3004926</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20082</v>
      </c>
      <c r="S9" s="660"/>
      <c r="T9" s="660"/>
      <c r="U9" s="660"/>
      <c r="V9" s="660"/>
      <c r="W9" s="660"/>
      <c r="X9" s="660"/>
      <c r="Y9" s="661"/>
      <c r="Z9" s="662">
        <v>0.1</v>
      </c>
      <c r="AA9" s="662"/>
      <c r="AB9" s="662"/>
      <c r="AC9" s="662"/>
      <c r="AD9" s="663">
        <v>20082</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1719999</v>
      </c>
      <c r="BH9" s="660"/>
      <c r="BI9" s="660"/>
      <c r="BJ9" s="660"/>
      <c r="BK9" s="660"/>
      <c r="BL9" s="660"/>
      <c r="BM9" s="660"/>
      <c r="BN9" s="661"/>
      <c r="BO9" s="662">
        <v>32.6</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1335175</v>
      </c>
      <c r="CS9" s="660"/>
      <c r="CT9" s="660"/>
      <c r="CU9" s="660"/>
      <c r="CV9" s="660"/>
      <c r="CW9" s="660"/>
      <c r="CX9" s="660"/>
      <c r="CY9" s="661"/>
      <c r="CZ9" s="662">
        <v>6.5</v>
      </c>
      <c r="DA9" s="662"/>
      <c r="DB9" s="662"/>
      <c r="DC9" s="662"/>
      <c r="DD9" s="668">
        <v>41305</v>
      </c>
      <c r="DE9" s="660"/>
      <c r="DF9" s="660"/>
      <c r="DG9" s="660"/>
      <c r="DH9" s="660"/>
      <c r="DI9" s="660"/>
      <c r="DJ9" s="660"/>
      <c r="DK9" s="660"/>
      <c r="DL9" s="660"/>
      <c r="DM9" s="660"/>
      <c r="DN9" s="660"/>
      <c r="DO9" s="660"/>
      <c r="DP9" s="661"/>
      <c r="DQ9" s="668">
        <v>1235404</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139401</v>
      </c>
      <c r="BH10" s="660"/>
      <c r="BI10" s="660"/>
      <c r="BJ10" s="660"/>
      <c r="BK10" s="660"/>
      <c r="BL10" s="660"/>
      <c r="BM10" s="660"/>
      <c r="BN10" s="661"/>
      <c r="BO10" s="662">
        <v>2.6</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123</v>
      </c>
      <c r="CS10" s="660"/>
      <c r="CT10" s="660"/>
      <c r="CU10" s="660"/>
      <c r="CV10" s="660"/>
      <c r="CW10" s="660"/>
      <c r="CX10" s="660"/>
      <c r="CY10" s="661"/>
      <c r="CZ10" s="662" t="s">
        <v>123</v>
      </c>
      <c r="DA10" s="662"/>
      <c r="DB10" s="662"/>
      <c r="DC10" s="662"/>
      <c r="DD10" s="668" t="s">
        <v>123</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222</v>
      </c>
      <c r="AA11" s="662"/>
      <c r="AB11" s="662"/>
      <c r="AC11" s="662"/>
      <c r="AD11" s="663" t="s">
        <v>123</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356899</v>
      </c>
      <c r="BH11" s="660"/>
      <c r="BI11" s="660"/>
      <c r="BJ11" s="660"/>
      <c r="BK11" s="660"/>
      <c r="BL11" s="660"/>
      <c r="BM11" s="660"/>
      <c r="BN11" s="661"/>
      <c r="BO11" s="662">
        <v>6.8</v>
      </c>
      <c r="BP11" s="662"/>
      <c r="BQ11" s="662"/>
      <c r="BR11" s="662"/>
      <c r="BS11" s="668" t="s">
        <v>222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1387980</v>
      </c>
      <c r="CS11" s="660"/>
      <c r="CT11" s="660"/>
      <c r="CU11" s="660"/>
      <c r="CV11" s="660"/>
      <c r="CW11" s="660"/>
      <c r="CX11" s="660"/>
      <c r="CY11" s="661"/>
      <c r="CZ11" s="662">
        <v>6.8</v>
      </c>
      <c r="DA11" s="662"/>
      <c r="DB11" s="662"/>
      <c r="DC11" s="662"/>
      <c r="DD11" s="668">
        <v>140992</v>
      </c>
      <c r="DE11" s="660"/>
      <c r="DF11" s="660"/>
      <c r="DG11" s="660"/>
      <c r="DH11" s="660"/>
      <c r="DI11" s="660"/>
      <c r="DJ11" s="660"/>
      <c r="DK11" s="660"/>
      <c r="DL11" s="660"/>
      <c r="DM11" s="660"/>
      <c r="DN11" s="660"/>
      <c r="DO11" s="660"/>
      <c r="DP11" s="661"/>
      <c r="DQ11" s="668">
        <v>817927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696004</v>
      </c>
      <c r="S12" s="660"/>
      <c r="T12" s="660"/>
      <c r="U12" s="660"/>
      <c r="V12" s="660"/>
      <c r="W12" s="660"/>
      <c r="X12" s="660"/>
      <c r="Y12" s="661"/>
      <c r="Z12" s="662">
        <v>3.2</v>
      </c>
      <c r="AA12" s="662"/>
      <c r="AB12" s="662"/>
      <c r="AC12" s="662"/>
      <c r="AD12" s="663">
        <v>696004</v>
      </c>
      <c r="AE12" s="663"/>
      <c r="AF12" s="663"/>
      <c r="AG12" s="663"/>
      <c r="AH12" s="663"/>
      <c r="AI12" s="663"/>
      <c r="AJ12" s="663"/>
      <c r="AK12" s="663"/>
      <c r="AL12" s="664">
        <v>5.5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2494923</v>
      </c>
      <c r="BH12" s="660"/>
      <c r="BI12" s="660"/>
      <c r="BJ12" s="660"/>
      <c r="BK12" s="660"/>
      <c r="BL12" s="660"/>
      <c r="BM12" s="660"/>
      <c r="BN12" s="661"/>
      <c r="BO12" s="662">
        <v>47.3</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121981</v>
      </c>
      <c r="CS12" s="660"/>
      <c r="CT12" s="660"/>
      <c r="CU12" s="660"/>
      <c r="CV12" s="660"/>
      <c r="CW12" s="660"/>
      <c r="CX12" s="660"/>
      <c r="CY12" s="661"/>
      <c r="CZ12" s="662">
        <v>0.6</v>
      </c>
      <c r="DA12" s="662"/>
      <c r="DB12" s="662"/>
      <c r="DC12" s="662"/>
      <c r="DD12" s="668">
        <v>779</v>
      </c>
      <c r="DE12" s="660"/>
      <c r="DF12" s="660"/>
      <c r="DG12" s="660"/>
      <c r="DH12" s="660"/>
      <c r="DI12" s="660"/>
      <c r="DJ12" s="660"/>
      <c r="DK12" s="660"/>
      <c r="DL12" s="660"/>
      <c r="DM12" s="660"/>
      <c r="DN12" s="660"/>
      <c r="DO12" s="660"/>
      <c r="DP12" s="661"/>
      <c r="DQ12" s="668">
        <v>101680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228012</v>
      </c>
      <c r="S13" s="660"/>
      <c r="T13" s="660"/>
      <c r="U13" s="660"/>
      <c r="V13" s="660"/>
      <c r="W13" s="660"/>
      <c r="X13" s="660"/>
      <c r="Y13" s="661"/>
      <c r="Z13" s="662">
        <v>1.1000000000000001</v>
      </c>
      <c r="AA13" s="662"/>
      <c r="AB13" s="662"/>
      <c r="AC13" s="662"/>
      <c r="AD13" s="663">
        <v>228012</v>
      </c>
      <c r="AE13" s="663"/>
      <c r="AF13" s="663"/>
      <c r="AG13" s="663"/>
      <c r="AH13" s="663"/>
      <c r="AI13" s="663"/>
      <c r="AJ13" s="663"/>
      <c r="AK13" s="663"/>
      <c r="AL13" s="664">
        <v>1.8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2491403</v>
      </c>
      <c r="BH13" s="660"/>
      <c r="BI13" s="660"/>
      <c r="BJ13" s="660"/>
      <c r="BK13" s="660"/>
      <c r="BL13" s="660"/>
      <c r="BM13" s="660"/>
      <c r="BN13" s="661"/>
      <c r="BO13" s="662">
        <v>47.3</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1864902</v>
      </c>
      <c r="CS13" s="660"/>
      <c r="CT13" s="660"/>
      <c r="CU13" s="660"/>
      <c r="CV13" s="660"/>
      <c r="CW13" s="660"/>
      <c r="CX13" s="660"/>
      <c r="CY13" s="661"/>
      <c r="CZ13" s="662">
        <v>9.1</v>
      </c>
      <c r="DA13" s="662"/>
      <c r="DB13" s="662"/>
      <c r="DC13" s="662"/>
      <c r="DD13" s="668">
        <v>765276</v>
      </c>
      <c r="DE13" s="660"/>
      <c r="DF13" s="660"/>
      <c r="DG13" s="660"/>
      <c r="DH13" s="660"/>
      <c r="DI13" s="660"/>
      <c r="DJ13" s="660"/>
      <c r="DK13" s="660"/>
      <c r="DL13" s="660"/>
      <c r="DM13" s="660"/>
      <c r="DN13" s="660"/>
      <c r="DO13" s="660"/>
      <c r="DP13" s="661"/>
      <c r="DQ13" s="668">
        <v>1394692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222</v>
      </c>
      <c r="AA14" s="662"/>
      <c r="AB14" s="662"/>
      <c r="AC14" s="662"/>
      <c r="AD14" s="663" t="s">
        <v>123</v>
      </c>
      <c r="AE14" s="663"/>
      <c r="AF14" s="663"/>
      <c r="AG14" s="663"/>
      <c r="AH14" s="663"/>
      <c r="AI14" s="663"/>
      <c r="AJ14" s="663"/>
      <c r="AK14" s="663"/>
      <c r="AL14" s="664" t="s">
        <v>222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133012</v>
      </c>
      <c r="BH14" s="660"/>
      <c r="BI14" s="660"/>
      <c r="BJ14" s="660"/>
      <c r="BK14" s="660"/>
      <c r="BL14" s="660"/>
      <c r="BM14" s="660"/>
      <c r="BN14" s="661"/>
      <c r="BO14" s="662">
        <v>2.5</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1008135</v>
      </c>
      <c r="CS14" s="660"/>
      <c r="CT14" s="660"/>
      <c r="CU14" s="660"/>
      <c r="CV14" s="660"/>
      <c r="CW14" s="660"/>
      <c r="CX14" s="660"/>
      <c r="CY14" s="661"/>
      <c r="CZ14" s="662">
        <v>4.9000000000000004</v>
      </c>
      <c r="DA14" s="662"/>
      <c r="DB14" s="662"/>
      <c r="DC14" s="662"/>
      <c r="DD14" s="668">
        <v>96803</v>
      </c>
      <c r="DE14" s="660"/>
      <c r="DF14" s="660"/>
      <c r="DG14" s="660"/>
      <c r="DH14" s="660"/>
      <c r="DI14" s="660"/>
      <c r="DJ14" s="660"/>
      <c r="DK14" s="660"/>
      <c r="DL14" s="660"/>
      <c r="DM14" s="660"/>
      <c r="DN14" s="660"/>
      <c r="DO14" s="660"/>
      <c r="DP14" s="661"/>
      <c r="DQ14" s="668">
        <v>886331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105371</v>
      </c>
      <c r="S15" s="660"/>
      <c r="T15" s="660"/>
      <c r="U15" s="660"/>
      <c r="V15" s="660"/>
      <c r="W15" s="660"/>
      <c r="X15" s="660"/>
      <c r="Y15" s="661"/>
      <c r="Z15" s="662">
        <v>0.5</v>
      </c>
      <c r="AA15" s="662"/>
      <c r="AB15" s="662"/>
      <c r="AC15" s="662"/>
      <c r="AD15" s="663">
        <v>105371</v>
      </c>
      <c r="AE15" s="663"/>
      <c r="AF15" s="663"/>
      <c r="AG15" s="663"/>
      <c r="AH15" s="663"/>
      <c r="AI15" s="663"/>
      <c r="AJ15" s="663"/>
      <c r="AK15" s="663"/>
      <c r="AL15" s="664">
        <v>0.8</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354725</v>
      </c>
      <c r="BH15" s="660"/>
      <c r="BI15" s="660"/>
      <c r="BJ15" s="660"/>
      <c r="BK15" s="660"/>
      <c r="BL15" s="660"/>
      <c r="BM15" s="660"/>
      <c r="BN15" s="661"/>
      <c r="BO15" s="662">
        <v>6.7</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2537419</v>
      </c>
      <c r="CS15" s="660"/>
      <c r="CT15" s="660"/>
      <c r="CU15" s="660"/>
      <c r="CV15" s="660"/>
      <c r="CW15" s="660"/>
      <c r="CX15" s="660"/>
      <c r="CY15" s="661"/>
      <c r="CZ15" s="662">
        <v>12.4</v>
      </c>
      <c r="DA15" s="662"/>
      <c r="DB15" s="662"/>
      <c r="DC15" s="662"/>
      <c r="DD15" s="668">
        <v>530174</v>
      </c>
      <c r="DE15" s="660"/>
      <c r="DF15" s="660"/>
      <c r="DG15" s="660"/>
      <c r="DH15" s="660"/>
      <c r="DI15" s="660"/>
      <c r="DJ15" s="660"/>
      <c r="DK15" s="660"/>
      <c r="DL15" s="660"/>
      <c r="DM15" s="660"/>
      <c r="DN15" s="660"/>
      <c r="DO15" s="660"/>
      <c r="DP15" s="661"/>
      <c r="DQ15" s="668">
        <v>2062972</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222</v>
      </c>
      <c r="CS16" s="660"/>
      <c r="CT16" s="660"/>
      <c r="CU16" s="660"/>
      <c r="CV16" s="660"/>
      <c r="CW16" s="660"/>
      <c r="CX16" s="660"/>
      <c r="CY16" s="661"/>
      <c r="CZ16" s="662" t="s">
        <v>123</v>
      </c>
      <c r="DA16" s="662"/>
      <c r="DB16" s="662"/>
      <c r="DC16" s="662"/>
      <c r="DD16" s="668" t="s">
        <v>123</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11591</v>
      </c>
      <c r="S17" s="660"/>
      <c r="T17" s="660"/>
      <c r="U17" s="660"/>
      <c r="V17" s="660"/>
      <c r="W17" s="660"/>
      <c r="X17" s="660"/>
      <c r="Y17" s="661"/>
      <c r="Z17" s="662">
        <v>0.1</v>
      </c>
      <c r="AA17" s="662"/>
      <c r="AB17" s="662"/>
      <c r="AC17" s="662"/>
      <c r="AD17" s="663">
        <v>11591</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2004584</v>
      </c>
      <c r="CS17" s="660"/>
      <c r="CT17" s="660"/>
      <c r="CU17" s="660"/>
      <c r="CV17" s="660"/>
      <c r="CW17" s="660"/>
      <c r="CX17" s="660"/>
      <c r="CY17" s="661"/>
      <c r="CZ17" s="662">
        <v>9.8000000000000007</v>
      </c>
      <c r="DA17" s="662"/>
      <c r="DB17" s="662"/>
      <c r="DC17" s="662"/>
      <c r="DD17" s="668" t="s">
        <v>222</v>
      </c>
      <c r="DE17" s="660"/>
      <c r="DF17" s="660"/>
      <c r="DG17" s="660"/>
      <c r="DH17" s="660"/>
      <c r="DI17" s="660"/>
      <c r="DJ17" s="660"/>
      <c r="DK17" s="660"/>
      <c r="DL17" s="660"/>
      <c r="DM17" s="660"/>
      <c r="DN17" s="660"/>
      <c r="DO17" s="660"/>
      <c r="DP17" s="661"/>
      <c r="DQ17" s="668">
        <v>1944227</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6252932</v>
      </c>
      <c r="S18" s="660"/>
      <c r="T18" s="660"/>
      <c r="U18" s="660"/>
      <c r="V18" s="660"/>
      <c r="W18" s="660"/>
      <c r="X18" s="660"/>
      <c r="Y18" s="661"/>
      <c r="Z18" s="662">
        <v>29.2</v>
      </c>
      <c r="AA18" s="662"/>
      <c r="AB18" s="662"/>
      <c r="AC18" s="662"/>
      <c r="AD18" s="663">
        <v>5769665</v>
      </c>
      <c r="AE18" s="663"/>
      <c r="AF18" s="663"/>
      <c r="AG18" s="663"/>
      <c r="AH18" s="663"/>
      <c r="AI18" s="663"/>
      <c r="AJ18" s="663"/>
      <c r="AK18" s="663"/>
      <c r="AL18" s="664">
        <v>46</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222</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5769665</v>
      </c>
      <c r="S19" s="660"/>
      <c r="T19" s="660"/>
      <c r="U19" s="660"/>
      <c r="V19" s="660"/>
      <c r="W19" s="660"/>
      <c r="X19" s="660"/>
      <c r="Y19" s="661"/>
      <c r="Z19" s="662">
        <v>26.9</v>
      </c>
      <c r="AA19" s="662"/>
      <c r="AB19" s="662"/>
      <c r="AC19" s="662"/>
      <c r="AD19" s="663">
        <v>5769665</v>
      </c>
      <c r="AE19" s="663"/>
      <c r="AF19" s="663"/>
      <c r="AG19" s="663"/>
      <c r="AH19" s="663"/>
      <c r="AI19" s="663"/>
      <c r="AJ19" s="663"/>
      <c r="AK19" s="663"/>
      <c r="AL19" s="664">
        <v>46</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222</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428459</v>
      </c>
      <c r="S20" s="660"/>
      <c r="T20" s="660"/>
      <c r="U20" s="660"/>
      <c r="V20" s="660"/>
      <c r="W20" s="660"/>
      <c r="X20" s="660"/>
      <c r="Y20" s="661"/>
      <c r="Z20" s="662">
        <v>2</v>
      </c>
      <c r="AA20" s="662"/>
      <c r="AB20" s="662"/>
      <c r="AC20" s="662"/>
      <c r="AD20" s="663" t="s">
        <v>222</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222</v>
      </c>
      <c r="BH20" s="660"/>
      <c r="BI20" s="660"/>
      <c r="BJ20" s="660"/>
      <c r="BK20" s="660"/>
      <c r="BL20" s="660"/>
      <c r="BM20" s="660"/>
      <c r="BN20" s="661"/>
      <c r="BO20" s="662" t="s">
        <v>123</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20519199</v>
      </c>
      <c r="CS20" s="660"/>
      <c r="CT20" s="660"/>
      <c r="CU20" s="660"/>
      <c r="CV20" s="660"/>
      <c r="CW20" s="660"/>
      <c r="CX20" s="660"/>
      <c r="CY20" s="661"/>
      <c r="CZ20" s="662">
        <v>100</v>
      </c>
      <c r="DA20" s="662"/>
      <c r="DB20" s="662"/>
      <c r="DC20" s="662"/>
      <c r="DD20" s="668">
        <v>2552761</v>
      </c>
      <c r="DE20" s="660"/>
      <c r="DF20" s="660"/>
      <c r="DG20" s="660"/>
      <c r="DH20" s="660"/>
      <c r="DI20" s="660"/>
      <c r="DJ20" s="660"/>
      <c r="DK20" s="660"/>
      <c r="DL20" s="660"/>
      <c r="DM20" s="660"/>
      <c r="DN20" s="660"/>
      <c r="DO20" s="660"/>
      <c r="DP20" s="661"/>
      <c r="DQ20" s="668">
        <v>14086117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54808</v>
      </c>
      <c r="S21" s="660"/>
      <c r="T21" s="660"/>
      <c r="U21" s="660"/>
      <c r="V21" s="660"/>
      <c r="W21" s="660"/>
      <c r="X21" s="660"/>
      <c r="Y21" s="661"/>
      <c r="Z21" s="662">
        <v>0.3</v>
      </c>
      <c r="AA21" s="662"/>
      <c r="AB21" s="662"/>
      <c r="AC21" s="662"/>
      <c r="AD21" s="663" t="s">
        <v>222</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12999861</v>
      </c>
      <c r="S22" s="660"/>
      <c r="T22" s="660"/>
      <c r="U22" s="660"/>
      <c r="V22" s="660"/>
      <c r="W22" s="660"/>
      <c r="X22" s="660"/>
      <c r="Y22" s="661"/>
      <c r="Z22" s="662">
        <v>60.6</v>
      </c>
      <c r="AA22" s="662"/>
      <c r="AB22" s="662"/>
      <c r="AC22" s="662"/>
      <c r="AD22" s="663">
        <v>12516594</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7614</v>
      </c>
      <c r="S23" s="660"/>
      <c r="T23" s="660"/>
      <c r="U23" s="660"/>
      <c r="V23" s="660"/>
      <c r="W23" s="660"/>
      <c r="X23" s="660"/>
      <c r="Y23" s="661"/>
      <c r="Z23" s="662">
        <v>0</v>
      </c>
      <c r="AA23" s="662"/>
      <c r="AB23" s="662"/>
      <c r="AC23" s="662"/>
      <c r="AD23" s="663">
        <v>7614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132018</v>
      </c>
      <c r="S24" s="660"/>
      <c r="T24" s="660"/>
      <c r="U24" s="660"/>
      <c r="V24" s="660"/>
      <c r="W24" s="660"/>
      <c r="X24" s="660"/>
      <c r="Y24" s="661"/>
      <c r="Z24" s="662">
        <v>0.6</v>
      </c>
      <c r="AA24" s="662"/>
      <c r="AB24" s="662"/>
      <c r="AC24" s="662"/>
      <c r="AD24" s="663">
        <v>12</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222</v>
      </c>
      <c r="BP24" s="662"/>
      <c r="BQ24" s="662"/>
      <c r="BR24" s="662"/>
      <c r="BS24" s="668" t="s">
        <v>222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8216145</v>
      </c>
      <c r="CS24" s="649"/>
      <c r="CT24" s="649"/>
      <c r="CU24" s="649"/>
      <c r="CV24" s="649"/>
      <c r="CW24" s="649"/>
      <c r="CX24" s="649"/>
      <c r="CY24" s="650"/>
      <c r="CZ24" s="653">
        <v>40</v>
      </c>
      <c r="DA24" s="654"/>
      <c r="DB24" s="654"/>
      <c r="DC24" s="673"/>
      <c r="DD24" s="692">
        <v>5946043</v>
      </c>
      <c r="DE24" s="649"/>
      <c r="DF24" s="649"/>
      <c r="DG24" s="649"/>
      <c r="DH24" s="649"/>
      <c r="DI24" s="649"/>
      <c r="DJ24" s="649"/>
      <c r="DK24" s="650"/>
      <c r="DL24" s="692">
        <v>5850935</v>
      </c>
      <c r="DM24" s="649"/>
      <c r="DN24" s="649"/>
      <c r="DO24" s="649"/>
      <c r="DP24" s="649"/>
      <c r="DQ24" s="649"/>
      <c r="DR24" s="649"/>
      <c r="DS24" s="649"/>
      <c r="DT24" s="649"/>
      <c r="DU24" s="649"/>
      <c r="DV24" s="650"/>
      <c r="DW24" s="653">
        <v>44.1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113484</v>
      </c>
      <c r="S25" s="660"/>
      <c r="T25" s="660"/>
      <c r="U25" s="660"/>
      <c r="V25" s="660"/>
      <c r="W25" s="660"/>
      <c r="X25" s="660"/>
      <c r="Y25" s="661"/>
      <c r="Z25" s="662">
        <v>0.5</v>
      </c>
      <c r="AA25" s="662"/>
      <c r="AB25" s="662"/>
      <c r="AC25" s="662"/>
      <c r="AD25" s="663">
        <v>16198</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222</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3313896</v>
      </c>
      <c r="CS25" s="695"/>
      <c r="CT25" s="695"/>
      <c r="CU25" s="695"/>
      <c r="CV25" s="695"/>
      <c r="CW25" s="695"/>
      <c r="CX25" s="695"/>
      <c r="CY25" s="696"/>
      <c r="CZ25" s="664">
        <v>16.2</v>
      </c>
      <c r="DA25" s="693"/>
      <c r="DB25" s="693"/>
      <c r="DC25" s="697"/>
      <c r="DD25" s="668">
        <v>3127132</v>
      </c>
      <c r="DE25" s="695"/>
      <c r="DF25" s="695"/>
      <c r="DG25" s="695"/>
      <c r="DH25" s="695"/>
      <c r="DI25" s="695"/>
      <c r="DJ25" s="695"/>
      <c r="DK25" s="696"/>
      <c r="DL25" s="668">
        <v>3032544</v>
      </c>
      <c r="DM25" s="695"/>
      <c r="DN25" s="695"/>
      <c r="DO25" s="695"/>
      <c r="DP25" s="695"/>
      <c r="DQ25" s="695"/>
      <c r="DR25" s="695"/>
      <c r="DS25" s="695"/>
      <c r="DT25" s="695"/>
      <c r="DU25" s="695"/>
      <c r="DV25" s="696"/>
      <c r="DW25" s="664">
        <v>22.9</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20310</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1918922</v>
      </c>
      <c r="CS26" s="660"/>
      <c r="CT26" s="660"/>
      <c r="CU26" s="660"/>
      <c r="CV26" s="660"/>
      <c r="CW26" s="660"/>
      <c r="CX26" s="660"/>
      <c r="CY26" s="661"/>
      <c r="CZ26" s="664">
        <v>9.4</v>
      </c>
      <c r="DA26" s="693"/>
      <c r="DB26" s="693"/>
      <c r="DC26" s="697"/>
      <c r="DD26" s="668">
        <v>1826206</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1849504</v>
      </c>
      <c r="S27" s="660"/>
      <c r="T27" s="660"/>
      <c r="U27" s="660"/>
      <c r="V27" s="660"/>
      <c r="W27" s="660"/>
      <c r="X27" s="660"/>
      <c r="Y27" s="661"/>
      <c r="Z27" s="662">
        <v>8.6</v>
      </c>
      <c r="AA27" s="662"/>
      <c r="AB27" s="662"/>
      <c r="AC27" s="662"/>
      <c r="AD27" s="663" t="s">
        <v>123</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5272157</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2897665</v>
      </c>
      <c r="CS27" s="695"/>
      <c r="CT27" s="695"/>
      <c r="CU27" s="695"/>
      <c r="CV27" s="695"/>
      <c r="CW27" s="695"/>
      <c r="CX27" s="695"/>
      <c r="CY27" s="696"/>
      <c r="CZ27" s="664">
        <v>14.1</v>
      </c>
      <c r="DA27" s="693"/>
      <c r="DB27" s="693"/>
      <c r="DC27" s="697"/>
      <c r="DD27" s="668">
        <v>874684</v>
      </c>
      <c r="DE27" s="695"/>
      <c r="DF27" s="695"/>
      <c r="DG27" s="695"/>
      <c r="DH27" s="695"/>
      <c r="DI27" s="695"/>
      <c r="DJ27" s="695"/>
      <c r="DK27" s="696"/>
      <c r="DL27" s="668">
        <v>874164</v>
      </c>
      <c r="DM27" s="695"/>
      <c r="DN27" s="695"/>
      <c r="DO27" s="695"/>
      <c r="DP27" s="695"/>
      <c r="DQ27" s="695"/>
      <c r="DR27" s="695"/>
      <c r="DS27" s="695"/>
      <c r="DT27" s="695"/>
      <c r="DU27" s="695"/>
      <c r="DV27" s="696"/>
      <c r="DW27" s="664">
        <v>6.6</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222</v>
      </c>
      <c r="AA28" s="662"/>
      <c r="AB28" s="662"/>
      <c r="AC28" s="662"/>
      <c r="AD28" s="663" t="s">
        <v>123</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2004584</v>
      </c>
      <c r="CS28" s="660"/>
      <c r="CT28" s="660"/>
      <c r="CU28" s="660"/>
      <c r="CV28" s="660"/>
      <c r="CW28" s="660"/>
      <c r="CX28" s="660"/>
      <c r="CY28" s="661"/>
      <c r="CZ28" s="664">
        <v>9.8000000000000007</v>
      </c>
      <c r="DA28" s="693"/>
      <c r="DB28" s="693"/>
      <c r="DC28" s="697"/>
      <c r="DD28" s="668">
        <v>1944227</v>
      </c>
      <c r="DE28" s="660"/>
      <c r="DF28" s="660"/>
      <c r="DG28" s="660"/>
      <c r="DH28" s="660"/>
      <c r="DI28" s="660"/>
      <c r="DJ28" s="660"/>
      <c r="DK28" s="661"/>
      <c r="DL28" s="668">
        <v>1944227</v>
      </c>
      <c r="DM28" s="660"/>
      <c r="DN28" s="660"/>
      <c r="DO28" s="660"/>
      <c r="DP28" s="660"/>
      <c r="DQ28" s="660"/>
      <c r="DR28" s="660"/>
      <c r="DS28" s="660"/>
      <c r="DT28" s="660"/>
      <c r="DU28" s="660"/>
      <c r="DV28" s="661"/>
      <c r="DW28" s="664">
        <v>14.7</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1452009</v>
      </c>
      <c r="S29" s="660"/>
      <c r="T29" s="660"/>
      <c r="U29" s="660"/>
      <c r="V29" s="660"/>
      <c r="W29" s="660"/>
      <c r="X29" s="660"/>
      <c r="Y29" s="661"/>
      <c r="Z29" s="662">
        <v>6.8</v>
      </c>
      <c r="AA29" s="662"/>
      <c r="AB29" s="662"/>
      <c r="AC29" s="662"/>
      <c r="AD29" s="663" t="s">
        <v>123</v>
      </c>
      <c r="AE29" s="663"/>
      <c r="AF29" s="663"/>
      <c r="AG29" s="663"/>
      <c r="AH29" s="663"/>
      <c r="AI29" s="663"/>
      <c r="AJ29" s="663"/>
      <c r="AK29" s="663"/>
      <c r="AL29" s="664" t="s">
        <v>222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2004584</v>
      </c>
      <c r="CS29" s="695"/>
      <c r="CT29" s="695"/>
      <c r="CU29" s="695"/>
      <c r="CV29" s="695"/>
      <c r="CW29" s="695"/>
      <c r="CX29" s="695"/>
      <c r="CY29" s="696"/>
      <c r="CZ29" s="664">
        <v>9.8000000000000007</v>
      </c>
      <c r="DA29" s="693"/>
      <c r="DB29" s="693"/>
      <c r="DC29" s="697"/>
      <c r="DD29" s="668">
        <v>1944227</v>
      </c>
      <c r="DE29" s="695"/>
      <c r="DF29" s="695"/>
      <c r="DG29" s="695"/>
      <c r="DH29" s="695"/>
      <c r="DI29" s="695"/>
      <c r="DJ29" s="695"/>
      <c r="DK29" s="696"/>
      <c r="DL29" s="668">
        <v>1944227</v>
      </c>
      <c r="DM29" s="695"/>
      <c r="DN29" s="695"/>
      <c r="DO29" s="695"/>
      <c r="DP29" s="695"/>
      <c r="DQ29" s="695"/>
      <c r="DR29" s="695"/>
      <c r="DS29" s="695"/>
      <c r="DT29" s="695"/>
      <c r="DU29" s="695"/>
      <c r="DV29" s="696"/>
      <c r="DW29" s="664">
        <v>14.7</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179314</v>
      </c>
      <c r="S30" s="660"/>
      <c r="T30" s="660"/>
      <c r="U30" s="660"/>
      <c r="V30" s="660"/>
      <c r="W30" s="660"/>
      <c r="X30" s="660"/>
      <c r="Y30" s="661"/>
      <c r="Z30" s="662">
        <v>0.8</v>
      </c>
      <c r="AA30" s="662"/>
      <c r="AB30" s="662"/>
      <c r="AC30" s="662"/>
      <c r="AD30" s="663">
        <v>7624</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98.4</v>
      </c>
      <c r="BH30" s="720"/>
      <c r="BI30" s="720"/>
      <c r="BJ30" s="720"/>
      <c r="BK30" s="720"/>
      <c r="BL30" s="720"/>
      <c r="BM30" s="654">
        <v>94.6</v>
      </c>
      <c r="BN30" s="720"/>
      <c r="BO30" s="720"/>
      <c r="BP30" s="720"/>
      <c r="BQ30" s="721"/>
      <c r="BR30" s="719">
        <v>98.4</v>
      </c>
      <c r="BS30" s="720"/>
      <c r="BT30" s="720"/>
      <c r="BU30" s="720"/>
      <c r="BV30" s="720"/>
      <c r="BW30" s="720"/>
      <c r="BX30" s="654">
        <v>93.3</v>
      </c>
      <c r="BY30" s="720"/>
      <c r="BZ30" s="720"/>
      <c r="CA30" s="720"/>
      <c r="CB30" s="721"/>
      <c r="CD30" s="724"/>
      <c r="CE30" s="725"/>
      <c r="CF30" s="674" t="s">
        <v>305</v>
      </c>
      <c r="CG30" s="675"/>
      <c r="CH30" s="675"/>
      <c r="CI30" s="675"/>
      <c r="CJ30" s="675"/>
      <c r="CK30" s="675"/>
      <c r="CL30" s="675"/>
      <c r="CM30" s="675"/>
      <c r="CN30" s="675"/>
      <c r="CO30" s="675"/>
      <c r="CP30" s="675"/>
      <c r="CQ30" s="676"/>
      <c r="CR30" s="659">
        <v>1819610</v>
      </c>
      <c r="CS30" s="660"/>
      <c r="CT30" s="660"/>
      <c r="CU30" s="660"/>
      <c r="CV30" s="660"/>
      <c r="CW30" s="660"/>
      <c r="CX30" s="660"/>
      <c r="CY30" s="661"/>
      <c r="CZ30" s="664">
        <v>8.9</v>
      </c>
      <c r="DA30" s="693"/>
      <c r="DB30" s="693"/>
      <c r="DC30" s="697"/>
      <c r="DD30" s="668">
        <v>1768397</v>
      </c>
      <c r="DE30" s="660"/>
      <c r="DF30" s="660"/>
      <c r="DG30" s="660"/>
      <c r="DH30" s="660"/>
      <c r="DI30" s="660"/>
      <c r="DJ30" s="660"/>
      <c r="DK30" s="661"/>
      <c r="DL30" s="668">
        <v>1768397</v>
      </c>
      <c r="DM30" s="660"/>
      <c r="DN30" s="660"/>
      <c r="DO30" s="660"/>
      <c r="DP30" s="660"/>
      <c r="DQ30" s="660"/>
      <c r="DR30" s="660"/>
      <c r="DS30" s="660"/>
      <c r="DT30" s="660"/>
      <c r="DU30" s="660"/>
      <c r="DV30" s="661"/>
      <c r="DW30" s="664">
        <v>13.3</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729674</v>
      </c>
      <c r="S31" s="660"/>
      <c r="T31" s="660"/>
      <c r="U31" s="660"/>
      <c r="V31" s="660"/>
      <c r="W31" s="660"/>
      <c r="X31" s="660"/>
      <c r="Y31" s="661"/>
      <c r="Z31" s="662">
        <v>3.4</v>
      </c>
      <c r="AA31" s="662"/>
      <c r="AB31" s="662"/>
      <c r="AC31" s="662"/>
      <c r="AD31" s="663" t="s">
        <v>123</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98.5</v>
      </c>
      <c r="BH31" s="695"/>
      <c r="BI31" s="695"/>
      <c r="BJ31" s="695"/>
      <c r="BK31" s="695"/>
      <c r="BL31" s="695"/>
      <c r="BM31" s="665">
        <v>95</v>
      </c>
      <c r="BN31" s="717"/>
      <c r="BO31" s="717"/>
      <c r="BP31" s="717"/>
      <c r="BQ31" s="718"/>
      <c r="BR31" s="716">
        <v>98.5</v>
      </c>
      <c r="BS31" s="695"/>
      <c r="BT31" s="695"/>
      <c r="BU31" s="695"/>
      <c r="BV31" s="695"/>
      <c r="BW31" s="695"/>
      <c r="BX31" s="665">
        <v>94.3</v>
      </c>
      <c r="BY31" s="717"/>
      <c r="BZ31" s="717"/>
      <c r="CA31" s="717"/>
      <c r="CB31" s="718"/>
      <c r="CD31" s="724"/>
      <c r="CE31" s="725"/>
      <c r="CF31" s="674" t="s">
        <v>309</v>
      </c>
      <c r="CG31" s="675"/>
      <c r="CH31" s="675"/>
      <c r="CI31" s="675"/>
      <c r="CJ31" s="675"/>
      <c r="CK31" s="675"/>
      <c r="CL31" s="675"/>
      <c r="CM31" s="675"/>
      <c r="CN31" s="675"/>
      <c r="CO31" s="675"/>
      <c r="CP31" s="675"/>
      <c r="CQ31" s="676"/>
      <c r="CR31" s="659">
        <v>184974</v>
      </c>
      <c r="CS31" s="695"/>
      <c r="CT31" s="695"/>
      <c r="CU31" s="695"/>
      <c r="CV31" s="695"/>
      <c r="CW31" s="695"/>
      <c r="CX31" s="695"/>
      <c r="CY31" s="696"/>
      <c r="CZ31" s="664">
        <v>0.9</v>
      </c>
      <c r="DA31" s="693"/>
      <c r="DB31" s="693"/>
      <c r="DC31" s="697"/>
      <c r="DD31" s="668">
        <v>175830</v>
      </c>
      <c r="DE31" s="695"/>
      <c r="DF31" s="695"/>
      <c r="DG31" s="695"/>
      <c r="DH31" s="695"/>
      <c r="DI31" s="695"/>
      <c r="DJ31" s="695"/>
      <c r="DK31" s="696"/>
      <c r="DL31" s="668">
        <v>175830</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593592</v>
      </c>
      <c r="S32" s="660"/>
      <c r="T32" s="660"/>
      <c r="U32" s="660"/>
      <c r="V32" s="660"/>
      <c r="W32" s="660"/>
      <c r="X32" s="660"/>
      <c r="Y32" s="661"/>
      <c r="Z32" s="662">
        <v>2.8</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98.2</v>
      </c>
      <c r="BH32" s="729"/>
      <c r="BI32" s="729"/>
      <c r="BJ32" s="729"/>
      <c r="BK32" s="729"/>
      <c r="BL32" s="729"/>
      <c r="BM32" s="730">
        <v>93.8</v>
      </c>
      <c r="BN32" s="729"/>
      <c r="BO32" s="729"/>
      <c r="BP32" s="729"/>
      <c r="BQ32" s="731"/>
      <c r="BR32" s="728">
        <v>98.2</v>
      </c>
      <c r="BS32" s="729"/>
      <c r="BT32" s="729"/>
      <c r="BU32" s="729"/>
      <c r="BV32" s="729"/>
      <c r="BW32" s="729"/>
      <c r="BX32" s="730">
        <v>91.6</v>
      </c>
      <c r="BY32" s="729"/>
      <c r="BZ32" s="729"/>
      <c r="CA32" s="729"/>
      <c r="CB32" s="731"/>
      <c r="CD32" s="726"/>
      <c r="CE32" s="727"/>
      <c r="CF32" s="674" t="s">
        <v>312</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222</v>
      </c>
      <c r="DE32" s="660"/>
      <c r="DF32" s="660"/>
      <c r="DG32" s="660"/>
      <c r="DH32" s="660"/>
      <c r="DI32" s="660"/>
      <c r="DJ32" s="660"/>
      <c r="DK32" s="661"/>
      <c r="DL32" s="668" t="s">
        <v>222</v>
      </c>
      <c r="DM32" s="660"/>
      <c r="DN32" s="660"/>
      <c r="DO32" s="660"/>
      <c r="DP32" s="660"/>
      <c r="DQ32" s="660"/>
      <c r="DR32" s="660"/>
      <c r="DS32" s="660"/>
      <c r="DT32" s="660"/>
      <c r="DU32" s="660"/>
      <c r="DV32" s="661"/>
      <c r="DW32" s="664" t="s">
        <v>123</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831917</v>
      </c>
      <c r="S33" s="660"/>
      <c r="T33" s="660"/>
      <c r="U33" s="660"/>
      <c r="V33" s="660"/>
      <c r="W33" s="660"/>
      <c r="X33" s="660"/>
      <c r="Y33" s="661"/>
      <c r="Z33" s="662">
        <v>3.9</v>
      </c>
      <c r="AA33" s="662"/>
      <c r="AB33" s="662"/>
      <c r="AC33" s="662"/>
      <c r="AD33" s="663" t="s">
        <v>222</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9750293</v>
      </c>
      <c r="CS33" s="695"/>
      <c r="CT33" s="695"/>
      <c r="CU33" s="695"/>
      <c r="CV33" s="695"/>
      <c r="CW33" s="695"/>
      <c r="CX33" s="695"/>
      <c r="CY33" s="696"/>
      <c r="CZ33" s="664">
        <v>47.5</v>
      </c>
      <c r="DA33" s="693"/>
      <c r="DB33" s="693"/>
      <c r="DC33" s="697"/>
      <c r="DD33" s="668">
        <v>6910245</v>
      </c>
      <c r="DE33" s="695"/>
      <c r="DF33" s="695"/>
      <c r="DG33" s="695"/>
      <c r="DH33" s="695"/>
      <c r="DI33" s="695"/>
      <c r="DJ33" s="695"/>
      <c r="DK33" s="696"/>
      <c r="DL33" s="668">
        <v>6065797</v>
      </c>
      <c r="DM33" s="695"/>
      <c r="DN33" s="695"/>
      <c r="DO33" s="695"/>
      <c r="DP33" s="695"/>
      <c r="DQ33" s="695"/>
      <c r="DR33" s="695"/>
      <c r="DS33" s="695"/>
      <c r="DT33" s="695"/>
      <c r="DU33" s="695"/>
      <c r="DV33" s="696"/>
      <c r="DW33" s="664">
        <v>45.7</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581026</v>
      </c>
      <c r="S34" s="660"/>
      <c r="T34" s="660"/>
      <c r="U34" s="660"/>
      <c r="V34" s="660"/>
      <c r="W34" s="660"/>
      <c r="X34" s="660"/>
      <c r="Y34" s="661"/>
      <c r="Z34" s="662">
        <v>2.7</v>
      </c>
      <c r="AA34" s="662"/>
      <c r="AB34" s="662"/>
      <c r="AC34" s="662"/>
      <c r="AD34" s="663">
        <v>1569</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3084827</v>
      </c>
      <c r="CS34" s="660"/>
      <c r="CT34" s="660"/>
      <c r="CU34" s="660"/>
      <c r="CV34" s="660"/>
      <c r="CW34" s="660"/>
      <c r="CX34" s="660"/>
      <c r="CY34" s="661"/>
      <c r="CZ34" s="664">
        <v>15</v>
      </c>
      <c r="DA34" s="693"/>
      <c r="DB34" s="693"/>
      <c r="DC34" s="697"/>
      <c r="DD34" s="668">
        <v>1817558</v>
      </c>
      <c r="DE34" s="660"/>
      <c r="DF34" s="660"/>
      <c r="DG34" s="660"/>
      <c r="DH34" s="660"/>
      <c r="DI34" s="660"/>
      <c r="DJ34" s="660"/>
      <c r="DK34" s="661"/>
      <c r="DL34" s="668">
        <v>1607479</v>
      </c>
      <c r="DM34" s="660"/>
      <c r="DN34" s="660"/>
      <c r="DO34" s="660"/>
      <c r="DP34" s="660"/>
      <c r="DQ34" s="660"/>
      <c r="DR34" s="660"/>
      <c r="DS34" s="660"/>
      <c r="DT34" s="660"/>
      <c r="DU34" s="660"/>
      <c r="DV34" s="661"/>
      <c r="DW34" s="664">
        <v>12.1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1951153</v>
      </c>
      <c r="S35" s="660"/>
      <c r="T35" s="660"/>
      <c r="U35" s="660"/>
      <c r="V35" s="660"/>
      <c r="W35" s="660"/>
      <c r="X35" s="660"/>
      <c r="Y35" s="661"/>
      <c r="Z35" s="662">
        <v>9.1</v>
      </c>
      <c r="AA35" s="662"/>
      <c r="AB35" s="662"/>
      <c r="AC35" s="662"/>
      <c r="AD35" s="663" t="s">
        <v>222</v>
      </c>
      <c r="AE35" s="663"/>
      <c r="AF35" s="663"/>
      <c r="AG35" s="663"/>
      <c r="AH35" s="663"/>
      <c r="AI35" s="663"/>
      <c r="AJ35" s="663"/>
      <c r="AK35" s="663"/>
      <c r="AL35" s="664" t="s">
        <v>222</v>
      </c>
      <c r="AM35" s="665"/>
      <c r="AN35" s="665"/>
      <c r="AO35" s="666"/>
      <c r="AP35" s="214"/>
      <c r="AQ35" s="732" t="s">
        <v>320</v>
      </c>
      <c r="AR35" s="733"/>
      <c r="AS35" s="733"/>
      <c r="AT35" s="733"/>
      <c r="AU35" s="733"/>
      <c r="AV35" s="733"/>
      <c r="AW35" s="733"/>
      <c r="AX35" s="733"/>
      <c r="AY35" s="734"/>
      <c r="AZ35" s="648">
        <v>2809006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351576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71749</v>
      </c>
      <c r="CS35" s="695"/>
      <c r="CT35" s="695"/>
      <c r="CU35" s="695"/>
      <c r="CV35" s="695"/>
      <c r="CW35" s="695"/>
      <c r="CX35" s="695"/>
      <c r="CY35" s="696"/>
      <c r="CZ35" s="664">
        <v>0.3</v>
      </c>
      <c r="DA35" s="693"/>
      <c r="DB35" s="693"/>
      <c r="DC35" s="697"/>
      <c r="DD35" s="668">
        <v>65249</v>
      </c>
      <c r="DE35" s="695"/>
      <c r="DF35" s="695"/>
      <c r="DG35" s="695"/>
      <c r="DH35" s="695"/>
      <c r="DI35" s="695"/>
      <c r="DJ35" s="695"/>
      <c r="DK35" s="696"/>
      <c r="DL35" s="668">
        <v>65152</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222</v>
      </c>
      <c r="AM36" s="665"/>
      <c r="AN36" s="665"/>
      <c r="AO36" s="666"/>
      <c r="AQ36" s="736" t="s">
        <v>324</v>
      </c>
      <c r="AR36" s="737"/>
      <c r="AS36" s="737"/>
      <c r="AT36" s="737"/>
      <c r="AU36" s="737"/>
      <c r="AV36" s="737"/>
      <c r="AW36" s="737"/>
      <c r="AX36" s="737"/>
      <c r="AY36" s="738"/>
      <c r="AZ36" s="659">
        <v>1119063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95822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3084157</v>
      </c>
      <c r="CS36" s="660"/>
      <c r="CT36" s="660"/>
      <c r="CU36" s="660"/>
      <c r="CV36" s="660"/>
      <c r="CW36" s="660"/>
      <c r="CX36" s="660"/>
      <c r="CY36" s="661"/>
      <c r="CZ36" s="664">
        <v>15</v>
      </c>
      <c r="DA36" s="693"/>
      <c r="DB36" s="693"/>
      <c r="DC36" s="697"/>
      <c r="DD36" s="668">
        <v>2472352</v>
      </c>
      <c r="DE36" s="660"/>
      <c r="DF36" s="660"/>
      <c r="DG36" s="660"/>
      <c r="DH36" s="660"/>
      <c r="DI36" s="660"/>
      <c r="DJ36" s="660"/>
      <c r="DK36" s="661"/>
      <c r="DL36" s="668">
        <v>2029663</v>
      </c>
      <c r="DM36" s="660"/>
      <c r="DN36" s="660"/>
      <c r="DO36" s="660"/>
      <c r="DP36" s="660"/>
      <c r="DQ36" s="660"/>
      <c r="DR36" s="660"/>
      <c r="DS36" s="660"/>
      <c r="DT36" s="660"/>
      <c r="DU36" s="660"/>
      <c r="DV36" s="661"/>
      <c r="DW36" s="664">
        <v>15.3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711553</v>
      </c>
      <c r="S37" s="660"/>
      <c r="T37" s="660"/>
      <c r="U37" s="660"/>
      <c r="V37" s="660"/>
      <c r="W37" s="660"/>
      <c r="X37" s="660"/>
      <c r="Y37" s="661"/>
      <c r="Z37" s="662">
        <v>3.3</v>
      </c>
      <c r="AA37" s="662"/>
      <c r="AB37" s="662"/>
      <c r="AC37" s="662"/>
      <c r="AD37" s="663" t="s">
        <v>222</v>
      </c>
      <c r="AE37" s="663"/>
      <c r="AF37" s="663"/>
      <c r="AG37" s="663"/>
      <c r="AH37" s="663"/>
      <c r="AI37" s="663"/>
      <c r="AJ37" s="663"/>
      <c r="AK37" s="663"/>
      <c r="AL37" s="664" t="s">
        <v>222</v>
      </c>
      <c r="AM37" s="665"/>
      <c r="AN37" s="665"/>
      <c r="AO37" s="666"/>
      <c r="AQ37" s="736" t="s">
        <v>328</v>
      </c>
      <c r="AR37" s="737"/>
      <c r="AS37" s="737"/>
      <c r="AT37" s="737"/>
      <c r="AU37" s="737"/>
      <c r="AV37" s="737"/>
      <c r="AW37" s="737"/>
      <c r="AX37" s="737"/>
      <c r="AY37" s="738"/>
      <c r="AZ37" s="659">
        <v>36305</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7180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1649737</v>
      </c>
      <c r="CS37" s="695"/>
      <c r="CT37" s="695"/>
      <c r="CU37" s="695"/>
      <c r="CV37" s="695"/>
      <c r="CW37" s="695"/>
      <c r="CX37" s="695"/>
      <c r="CY37" s="696"/>
      <c r="CZ37" s="664">
        <v>8</v>
      </c>
      <c r="DA37" s="693"/>
      <c r="DB37" s="693"/>
      <c r="DC37" s="697"/>
      <c r="DD37" s="668">
        <v>1646971</v>
      </c>
      <c r="DE37" s="695"/>
      <c r="DF37" s="695"/>
      <c r="DG37" s="695"/>
      <c r="DH37" s="695"/>
      <c r="DI37" s="695"/>
      <c r="DJ37" s="695"/>
      <c r="DK37" s="696"/>
      <c r="DL37" s="668">
        <v>1603613</v>
      </c>
      <c r="DM37" s="695"/>
      <c r="DN37" s="695"/>
      <c r="DO37" s="695"/>
      <c r="DP37" s="695"/>
      <c r="DQ37" s="695"/>
      <c r="DR37" s="695"/>
      <c r="DS37" s="695"/>
      <c r="DT37" s="695"/>
      <c r="DU37" s="695"/>
      <c r="DV37" s="696"/>
      <c r="DW37" s="664">
        <v>12.1</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21441476</v>
      </c>
      <c r="S38" s="740"/>
      <c r="T38" s="740"/>
      <c r="U38" s="740"/>
      <c r="V38" s="740"/>
      <c r="W38" s="740"/>
      <c r="X38" s="740"/>
      <c r="Y38" s="741"/>
      <c r="Z38" s="742">
        <v>100</v>
      </c>
      <c r="AA38" s="742"/>
      <c r="AB38" s="742"/>
      <c r="AC38" s="742"/>
      <c r="AD38" s="743">
        <v>12549611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12370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2772701</v>
      </c>
      <c r="CS38" s="660"/>
      <c r="CT38" s="660"/>
      <c r="CU38" s="660"/>
      <c r="CV38" s="660"/>
      <c r="CW38" s="660"/>
      <c r="CX38" s="660"/>
      <c r="CY38" s="661"/>
      <c r="CZ38" s="664">
        <v>13.5</v>
      </c>
      <c r="DA38" s="693"/>
      <c r="DB38" s="693"/>
      <c r="DC38" s="697"/>
      <c r="DD38" s="668">
        <v>2528999</v>
      </c>
      <c r="DE38" s="660"/>
      <c r="DF38" s="660"/>
      <c r="DG38" s="660"/>
      <c r="DH38" s="660"/>
      <c r="DI38" s="660"/>
      <c r="DJ38" s="660"/>
      <c r="DK38" s="661"/>
      <c r="DL38" s="668">
        <v>2363321</v>
      </c>
      <c r="DM38" s="660"/>
      <c r="DN38" s="660"/>
      <c r="DO38" s="660"/>
      <c r="DP38" s="660"/>
      <c r="DQ38" s="660"/>
      <c r="DR38" s="660"/>
      <c r="DS38" s="660"/>
      <c r="DT38" s="660"/>
      <c r="DU38" s="660"/>
      <c r="DV38" s="661"/>
      <c r="DW38" s="664">
        <v>17.8</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720997</v>
      </c>
      <c r="CS39" s="695"/>
      <c r="CT39" s="695"/>
      <c r="CU39" s="695"/>
      <c r="CV39" s="695"/>
      <c r="CW39" s="695"/>
      <c r="CX39" s="695"/>
      <c r="CY39" s="696"/>
      <c r="CZ39" s="664">
        <v>3.5</v>
      </c>
      <c r="DA39" s="693"/>
      <c r="DB39" s="693"/>
      <c r="DC39" s="697"/>
      <c r="DD39" s="668">
        <v>25005</v>
      </c>
      <c r="DE39" s="695"/>
      <c r="DF39" s="695"/>
      <c r="DG39" s="695"/>
      <c r="DH39" s="695"/>
      <c r="DI39" s="695"/>
      <c r="DJ39" s="695"/>
      <c r="DK39" s="696"/>
      <c r="DL39" s="668" t="s">
        <v>222</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450354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15862</v>
      </c>
      <c r="CS40" s="660"/>
      <c r="CT40" s="660"/>
      <c r="CU40" s="660"/>
      <c r="CV40" s="660"/>
      <c r="CW40" s="660"/>
      <c r="CX40" s="660"/>
      <c r="CY40" s="661"/>
      <c r="CZ40" s="664">
        <v>0.1</v>
      </c>
      <c r="DA40" s="693"/>
      <c r="DB40" s="693"/>
      <c r="DC40" s="697"/>
      <c r="DD40" s="668">
        <v>1082</v>
      </c>
      <c r="DE40" s="660"/>
      <c r="DF40" s="660"/>
      <c r="DG40" s="660"/>
      <c r="DH40" s="660"/>
      <c r="DI40" s="660"/>
      <c r="DJ40" s="660"/>
      <c r="DK40" s="661"/>
      <c r="DL40" s="668">
        <v>182</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1203284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222</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2552761</v>
      </c>
      <c r="CS42" s="660"/>
      <c r="CT42" s="660"/>
      <c r="CU42" s="660"/>
      <c r="CV42" s="660"/>
      <c r="CW42" s="660"/>
      <c r="CX42" s="660"/>
      <c r="CY42" s="661"/>
      <c r="CZ42" s="664">
        <v>12.4</v>
      </c>
      <c r="DA42" s="665"/>
      <c r="DB42" s="665"/>
      <c r="DC42" s="760"/>
      <c r="DD42" s="668">
        <v>1229829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34097</v>
      </c>
      <c r="CS43" s="695"/>
      <c r="CT43" s="695"/>
      <c r="CU43" s="695"/>
      <c r="CV43" s="695"/>
      <c r="CW43" s="695"/>
      <c r="CX43" s="695"/>
      <c r="CY43" s="696"/>
      <c r="CZ43" s="664">
        <v>0.2</v>
      </c>
      <c r="DA43" s="693"/>
      <c r="DB43" s="693"/>
      <c r="DC43" s="697"/>
      <c r="DD43" s="668">
        <v>34097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2552761</v>
      </c>
      <c r="CS44" s="660"/>
      <c r="CT44" s="660"/>
      <c r="CU44" s="660"/>
      <c r="CV44" s="660"/>
      <c r="CW44" s="660"/>
      <c r="CX44" s="660"/>
      <c r="CY44" s="661"/>
      <c r="CZ44" s="664">
        <v>12.4</v>
      </c>
      <c r="DA44" s="665"/>
      <c r="DB44" s="665"/>
      <c r="DC44" s="760"/>
      <c r="DD44" s="668">
        <v>1229829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351191</v>
      </c>
      <c r="CS45" s="695"/>
      <c r="CT45" s="695"/>
      <c r="CU45" s="695"/>
      <c r="CV45" s="695"/>
      <c r="CW45" s="695"/>
      <c r="CX45" s="695"/>
      <c r="CY45" s="696"/>
      <c r="CZ45" s="664">
        <v>1.7</v>
      </c>
      <c r="DA45" s="693"/>
      <c r="DB45" s="693"/>
      <c r="DC45" s="697"/>
      <c r="DD45" s="668">
        <v>91393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2136210</v>
      </c>
      <c r="CS46" s="660"/>
      <c r="CT46" s="660"/>
      <c r="CU46" s="660"/>
      <c r="CV46" s="660"/>
      <c r="CW46" s="660"/>
      <c r="CX46" s="660"/>
      <c r="CY46" s="661"/>
      <c r="CZ46" s="664">
        <v>10.4</v>
      </c>
      <c r="DA46" s="665"/>
      <c r="DB46" s="665"/>
      <c r="DC46" s="760"/>
      <c r="DD46" s="668">
        <v>1116476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123</v>
      </c>
      <c r="CS47" s="695"/>
      <c r="CT47" s="695"/>
      <c r="CU47" s="695"/>
      <c r="CV47" s="695"/>
      <c r="CW47" s="695"/>
      <c r="CX47" s="695"/>
      <c r="CY47" s="696"/>
      <c r="CZ47" s="664" t="s">
        <v>222</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20519199</v>
      </c>
      <c r="CS49" s="729"/>
      <c r="CT49" s="729"/>
      <c r="CU49" s="729"/>
      <c r="CV49" s="729"/>
      <c r="CW49" s="729"/>
      <c r="CX49" s="729"/>
      <c r="CY49" s="761"/>
      <c r="CZ49" s="744">
        <v>100</v>
      </c>
      <c r="DA49" s="762"/>
      <c r="DB49" s="762"/>
      <c r="DC49" s="763"/>
      <c r="DD49" s="764">
        <v>14086117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c3o4D358ii0c0VR8InE0vXc4JdCWelHTqNczbeYCwx4WWzte1XuFnimA+uv2nzkG4WpoYub/SOJ4FHrPfmcGYg==" saltValue="KFhPpyiSdPWabfORLNF+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21283</v>
      </c>
      <c r="R7" s="795"/>
      <c r="S7" s="795"/>
      <c r="T7" s="795"/>
      <c r="U7" s="795"/>
      <c r="V7" s="795">
        <v>20362</v>
      </c>
      <c r="W7" s="795"/>
      <c r="X7" s="795"/>
      <c r="Y7" s="795"/>
      <c r="Z7" s="795"/>
      <c r="AA7" s="795">
        <v>922</v>
      </c>
      <c r="AB7" s="795"/>
      <c r="AC7" s="795"/>
      <c r="AD7" s="795"/>
      <c r="AE7" s="796"/>
      <c r="AF7" s="797">
        <v>695</v>
      </c>
      <c r="AG7" s="798"/>
      <c r="AH7" s="798"/>
      <c r="AI7" s="798"/>
      <c r="AJ7" s="799"/>
      <c r="AK7" s="834">
        <v>594</v>
      </c>
      <c r="AL7" s="835"/>
      <c r="AM7" s="835"/>
      <c r="AN7" s="835"/>
      <c r="AO7" s="835"/>
      <c r="AP7" s="835">
        <v>25257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-2</v>
      </c>
      <c r="CI7" s="832"/>
      <c r="CJ7" s="832"/>
      <c r="CK7" s="832"/>
      <c r="CL7" s="833"/>
      <c r="CM7" s="831">
        <v>71</v>
      </c>
      <c r="CN7" s="832"/>
      <c r="CO7" s="832"/>
      <c r="CP7" s="832"/>
      <c r="CQ7" s="833"/>
      <c r="CR7" s="831">
        <v>50</v>
      </c>
      <c r="CS7" s="832"/>
      <c r="CT7" s="832"/>
      <c r="CU7" s="832"/>
      <c r="CV7" s="833"/>
      <c r="CW7" s="831">
        <v>7</v>
      </c>
      <c r="CX7" s="832"/>
      <c r="CY7" s="832"/>
      <c r="CZ7" s="832"/>
      <c r="DA7" s="833"/>
      <c r="DB7" s="831" t="s">
        <v>575</v>
      </c>
      <c r="DC7" s="832"/>
      <c r="DD7" s="832"/>
      <c r="DE7" s="832"/>
      <c r="DF7" s="833"/>
      <c r="DG7" s="831" t="s">
        <v>576</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v>0</v>
      </c>
      <c r="AL8" s="825"/>
      <c r="AM8" s="825"/>
      <c r="AN8" s="825"/>
      <c r="AO8" s="825"/>
      <c r="AP8" s="825" t="s">
        <v>562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234</v>
      </c>
      <c r="R9" s="819"/>
      <c r="S9" s="819"/>
      <c r="T9" s="819"/>
      <c r="U9" s="819"/>
      <c r="V9" s="819">
        <v>233</v>
      </c>
      <c r="W9" s="819"/>
      <c r="X9" s="819"/>
      <c r="Y9" s="819"/>
      <c r="Z9" s="819"/>
      <c r="AA9" s="819" t="s">
        <v>562</v>
      </c>
      <c r="AB9" s="819"/>
      <c r="AC9" s="819"/>
      <c r="AD9" s="819"/>
      <c r="AE9" s="820"/>
      <c r="AF9" s="821">
        <v>0</v>
      </c>
      <c r="AG9" s="822"/>
      <c r="AH9" s="822"/>
      <c r="AI9" s="822"/>
      <c r="AJ9" s="823"/>
      <c r="AK9" s="824">
        <v>59</v>
      </c>
      <c r="AL9" s="825"/>
      <c r="AM9" s="825"/>
      <c r="AN9" s="825"/>
      <c r="AO9" s="825"/>
      <c r="AP9" s="825" t="s">
        <v>562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21441</v>
      </c>
      <c r="R23" s="854"/>
      <c r="S23" s="854"/>
      <c r="T23" s="854"/>
      <c r="U23" s="854"/>
      <c r="V23" s="854">
        <v>20519</v>
      </c>
      <c r="W23" s="854"/>
      <c r="X23" s="854"/>
      <c r="Y23" s="854"/>
      <c r="Z23" s="854"/>
      <c r="AA23" s="854">
        <v>922</v>
      </c>
      <c r="AB23" s="854"/>
      <c r="AC23" s="854"/>
      <c r="AD23" s="854"/>
      <c r="AE23" s="855"/>
      <c r="AF23" s="856">
        <v>696</v>
      </c>
      <c r="AG23" s="854"/>
      <c r="AH23" s="854"/>
      <c r="AI23" s="854"/>
      <c r="AJ23" s="857"/>
      <c r="AK23" s="858"/>
      <c r="AL23" s="859"/>
      <c r="AM23" s="859"/>
      <c r="AN23" s="859"/>
      <c r="AO23" s="859"/>
      <c r="AP23" s="854">
        <v>25257</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6341</v>
      </c>
      <c r="R28" s="883"/>
      <c r="S28" s="883"/>
      <c r="T28" s="883"/>
      <c r="U28" s="883"/>
      <c r="V28" s="883">
        <v>5989</v>
      </c>
      <c r="W28" s="883"/>
      <c r="X28" s="883"/>
      <c r="Y28" s="883"/>
      <c r="Z28" s="883"/>
      <c r="AA28" s="883">
        <v>352</v>
      </c>
      <c r="AB28" s="883"/>
      <c r="AC28" s="883"/>
      <c r="AD28" s="883"/>
      <c r="AE28" s="884"/>
      <c r="AF28" s="885">
        <v>352</v>
      </c>
      <c r="AG28" s="883"/>
      <c r="AH28" s="883"/>
      <c r="AI28" s="883"/>
      <c r="AJ28" s="886"/>
      <c r="AK28" s="887">
        <v>450</v>
      </c>
      <c r="AL28" s="878"/>
      <c r="AM28" s="878"/>
      <c r="AN28" s="878"/>
      <c r="AO28" s="878"/>
      <c r="AP28" s="878" t="s">
        <v>562</v>
      </c>
      <c r="AQ28" s="878"/>
      <c r="AR28" s="878"/>
      <c r="AS28" s="878"/>
      <c r="AT28" s="878"/>
      <c r="AU28" s="878" t="s">
        <v>562</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3807</v>
      </c>
      <c r="R29" s="819"/>
      <c r="S29" s="819"/>
      <c r="T29" s="819"/>
      <c r="U29" s="819"/>
      <c r="V29" s="819">
        <v>3666</v>
      </c>
      <c r="W29" s="819"/>
      <c r="X29" s="819"/>
      <c r="Y29" s="819"/>
      <c r="Z29" s="819"/>
      <c r="AA29" s="819">
        <v>141</v>
      </c>
      <c r="AB29" s="819"/>
      <c r="AC29" s="819"/>
      <c r="AD29" s="819"/>
      <c r="AE29" s="820"/>
      <c r="AF29" s="821">
        <v>141</v>
      </c>
      <c r="AG29" s="822"/>
      <c r="AH29" s="822"/>
      <c r="AI29" s="822"/>
      <c r="AJ29" s="823"/>
      <c r="AK29" s="890">
        <v>555</v>
      </c>
      <c r="AL29" s="891"/>
      <c r="AM29" s="891"/>
      <c r="AN29" s="891"/>
      <c r="AO29" s="891"/>
      <c r="AP29" s="891" t="s">
        <v>562</v>
      </c>
      <c r="AQ29" s="891"/>
      <c r="AR29" s="891"/>
      <c r="AS29" s="891"/>
      <c r="AT29" s="891"/>
      <c r="AU29" s="891" t="s">
        <v>562</v>
      </c>
      <c r="AV29" s="891"/>
      <c r="AW29" s="891"/>
      <c r="AX29" s="891"/>
      <c r="AY29" s="891"/>
      <c r="AZ29" s="892" t="s">
        <v>583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964</v>
      </c>
      <c r="R30" s="819"/>
      <c r="S30" s="819"/>
      <c r="T30" s="819"/>
      <c r="U30" s="819"/>
      <c r="V30" s="819">
        <v>955</v>
      </c>
      <c r="W30" s="819"/>
      <c r="X30" s="819"/>
      <c r="Y30" s="819"/>
      <c r="Z30" s="819"/>
      <c r="AA30" s="819">
        <v>9</v>
      </c>
      <c r="AB30" s="819"/>
      <c r="AC30" s="819"/>
      <c r="AD30" s="819"/>
      <c r="AE30" s="820"/>
      <c r="AF30" s="821">
        <v>9</v>
      </c>
      <c r="AG30" s="822"/>
      <c r="AH30" s="822"/>
      <c r="AI30" s="822"/>
      <c r="AJ30" s="823"/>
      <c r="AK30" s="890">
        <v>658</v>
      </c>
      <c r="AL30" s="891"/>
      <c r="AM30" s="891"/>
      <c r="AN30" s="891"/>
      <c r="AO30" s="891"/>
      <c r="AP30" s="891" t="s">
        <v>562</v>
      </c>
      <c r="AQ30" s="891"/>
      <c r="AR30" s="891"/>
      <c r="AS30" s="891"/>
      <c r="AT30" s="891"/>
      <c r="AU30" s="891" t="s">
        <v>563</v>
      </c>
      <c r="AV30" s="891"/>
      <c r="AW30" s="891"/>
      <c r="AX30" s="891"/>
      <c r="AY30" s="891"/>
      <c r="AZ30" s="892" t="s">
        <v>584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11</v>
      </c>
      <c r="R31" s="819"/>
      <c r="S31" s="819"/>
      <c r="T31" s="819"/>
      <c r="U31" s="819"/>
      <c r="V31" s="819">
        <v>8</v>
      </c>
      <c r="W31" s="819"/>
      <c r="X31" s="819"/>
      <c r="Y31" s="819"/>
      <c r="Z31" s="819"/>
      <c r="AA31" s="819">
        <v>3</v>
      </c>
      <c r="AB31" s="819"/>
      <c r="AC31" s="819"/>
      <c r="AD31" s="819"/>
      <c r="AE31" s="820"/>
      <c r="AF31" s="821">
        <v>3</v>
      </c>
      <c r="AG31" s="822"/>
      <c r="AH31" s="822"/>
      <c r="AI31" s="822"/>
      <c r="AJ31" s="823"/>
      <c r="AK31" s="890" t="s">
        <v>562</v>
      </c>
      <c r="AL31" s="891"/>
      <c r="AM31" s="891"/>
      <c r="AN31" s="891"/>
      <c r="AO31" s="891"/>
      <c r="AP31" s="891" t="s">
        <v>562</v>
      </c>
      <c r="AQ31" s="891"/>
      <c r="AR31" s="891"/>
      <c r="AS31" s="891"/>
      <c r="AT31" s="891"/>
      <c r="AU31" s="891" t="s">
        <v>562</v>
      </c>
      <c r="AV31" s="891"/>
      <c r="AW31" s="891"/>
      <c r="AX31" s="891"/>
      <c r="AY31" s="891"/>
      <c r="AZ31" s="892" t="s">
        <v>583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945</v>
      </c>
      <c r="R32" s="819"/>
      <c r="S32" s="819"/>
      <c r="T32" s="819"/>
      <c r="U32" s="819"/>
      <c r="V32" s="819">
        <v>898</v>
      </c>
      <c r="W32" s="819"/>
      <c r="X32" s="819"/>
      <c r="Y32" s="819"/>
      <c r="Z32" s="819"/>
      <c r="AA32" s="819">
        <v>47</v>
      </c>
      <c r="AB32" s="819"/>
      <c r="AC32" s="819"/>
      <c r="AD32" s="819"/>
      <c r="AE32" s="820"/>
      <c r="AF32" s="821">
        <v>1215</v>
      </c>
      <c r="AG32" s="822"/>
      <c r="AH32" s="822"/>
      <c r="AI32" s="822"/>
      <c r="AJ32" s="823"/>
      <c r="AK32" s="890">
        <v>36</v>
      </c>
      <c r="AL32" s="891"/>
      <c r="AM32" s="891"/>
      <c r="AN32" s="891"/>
      <c r="AO32" s="891"/>
      <c r="AP32" s="891">
        <v>516</v>
      </c>
      <c r="AQ32" s="891"/>
      <c r="AR32" s="891"/>
      <c r="AS32" s="891"/>
      <c r="AT32" s="891"/>
      <c r="AU32" s="891">
        <v>108</v>
      </c>
      <c r="AV32" s="891"/>
      <c r="AW32" s="891"/>
      <c r="AX32" s="891"/>
      <c r="AY32" s="891"/>
      <c r="AZ32" s="892" t="s">
        <v>583</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10</v>
      </c>
      <c r="R33" s="819"/>
      <c r="S33" s="819"/>
      <c r="T33" s="819"/>
      <c r="U33" s="819"/>
      <c r="V33" s="819">
        <v>5</v>
      </c>
      <c r="W33" s="819"/>
      <c r="X33" s="819"/>
      <c r="Y33" s="819"/>
      <c r="Z33" s="819"/>
      <c r="AA33" s="819">
        <v>4</v>
      </c>
      <c r="AB33" s="819"/>
      <c r="AC33" s="819"/>
      <c r="AD33" s="819"/>
      <c r="AE33" s="820"/>
      <c r="AF33" s="821">
        <v>135</v>
      </c>
      <c r="AG33" s="822"/>
      <c r="AH33" s="822"/>
      <c r="AI33" s="822"/>
      <c r="AJ33" s="823"/>
      <c r="AK33" s="890" t="s">
        <v>562</v>
      </c>
      <c r="AL33" s="891"/>
      <c r="AM33" s="891"/>
      <c r="AN33" s="891"/>
      <c r="AO33" s="891"/>
      <c r="AP33" s="891" t="s">
        <v>562</v>
      </c>
      <c r="AQ33" s="891"/>
      <c r="AR33" s="891"/>
      <c r="AS33" s="891"/>
      <c r="AT33" s="891"/>
      <c r="AU33" s="891" t="s">
        <v>562</v>
      </c>
      <c r="AV33" s="891"/>
      <c r="AW33" s="891"/>
      <c r="AX33" s="891"/>
      <c r="AY33" s="891"/>
      <c r="AZ33" s="893" t="s">
        <v>584</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1655</v>
      </c>
      <c r="R34" s="819"/>
      <c r="S34" s="819"/>
      <c r="T34" s="819"/>
      <c r="U34" s="819"/>
      <c r="V34" s="819">
        <v>1607</v>
      </c>
      <c r="W34" s="819"/>
      <c r="X34" s="819"/>
      <c r="Y34" s="819"/>
      <c r="Z34" s="819"/>
      <c r="AA34" s="819">
        <v>48</v>
      </c>
      <c r="AB34" s="819"/>
      <c r="AC34" s="819"/>
      <c r="AD34" s="819"/>
      <c r="AE34" s="820"/>
      <c r="AF34" s="821">
        <v>36</v>
      </c>
      <c r="AG34" s="822"/>
      <c r="AH34" s="822"/>
      <c r="AI34" s="822"/>
      <c r="AJ34" s="823"/>
      <c r="AK34" s="890">
        <v>808</v>
      </c>
      <c r="AL34" s="891"/>
      <c r="AM34" s="891"/>
      <c r="AN34" s="891"/>
      <c r="AO34" s="891"/>
      <c r="AP34" s="891">
        <v>11643</v>
      </c>
      <c r="AQ34" s="891"/>
      <c r="AR34" s="891"/>
      <c r="AS34" s="891"/>
      <c r="AT34" s="891"/>
      <c r="AU34" s="891">
        <v>11643</v>
      </c>
      <c r="AV34" s="891"/>
      <c r="AW34" s="891"/>
      <c r="AX34" s="891"/>
      <c r="AY34" s="891"/>
      <c r="AZ34" s="892" t="s">
        <v>583</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442</v>
      </c>
      <c r="R35" s="819"/>
      <c r="S35" s="819"/>
      <c r="T35" s="819"/>
      <c r="U35" s="819"/>
      <c r="V35" s="819">
        <v>426</v>
      </c>
      <c r="W35" s="819"/>
      <c r="X35" s="819"/>
      <c r="Y35" s="819"/>
      <c r="Z35" s="819"/>
      <c r="AA35" s="819">
        <v>16</v>
      </c>
      <c r="AB35" s="819"/>
      <c r="AC35" s="819"/>
      <c r="AD35" s="819"/>
      <c r="AE35" s="820"/>
      <c r="AF35" s="821">
        <v>16</v>
      </c>
      <c r="AG35" s="822"/>
      <c r="AH35" s="822"/>
      <c r="AI35" s="822"/>
      <c r="AJ35" s="823"/>
      <c r="AK35" s="890">
        <v>311</v>
      </c>
      <c r="AL35" s="891"/>
      <c r="AM35" s="891"/>
      <c r="AN35" s="891"/>
      <c r="AO35" s="891"/>
      <c r="AP35" s="891">
        <v>1827</v>
      </c>
      <c r="AQ35" s="891"/>
      <c r="AR35" s="891"/>
      <c r="AS35" s="891"/>
      <c r="AT35" s="891"/>
      <c r="AU35" s="891">
        <v>1827</v>
      </c>
      <c r="AV35" s="891"/>
      <c r="AW35" s="891"/>
      <c r="AX35" s="891"/>
      <c r="AY35" s="891"/>
      <c r="AZ35" s="892" t="s">
        <v>583</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406</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1905</v>
      </c>
      <c r="AG63" s="903"/>
      <c r="AH63" s="903"/>
      <c r="AI63" s="903"/>
      <c r="AJ63" s="904"/>
      <c r="AK63" s="905"/>
      <c r="AL63" s="900"/>
      <c r="AM63" s="900"/>
      <c r="AN63" s="900"/>
      <c r="AO63" s="900"/>
      <c r="AP63" s="903">
        <v>13986</v>
      </c>
      <c r="AQ63" s="903"/>
      <c r="AR63" s="903"/>
      <c r="AS63" s="903"/>
      <c r="AT63" s="903"/>
      <c r="AU63" s="903">
        <v>13578</v>
      </c>
      <c r="AV63" s="903"/>
      <c r="AW63" s="903"/>
      <c r="AX63" s="903"/>
      <c r="AY63" s="903"/>
      <c r="AZ63" s="907"/>
      <c r="BA63" s="907"/>
      <c r="BB63" s="907"/>
      <c r="BC63" s="907"/>
      <c r="BD63" s="907"/>
      <c r="BE63" s="908"/>
      <c r="BF63" s="908"/>
      <c r="BG63" s="908"/>
      <c r="BH63" s="908"/>
      <c r="BI63" s="909"/>
      <c r="BJ63" s="910" t="s">
        <v>132</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388</v>
      </c>
      <c r="W66" s="778"/>
      <c r="X66" s="778"/>
      <c r="Y66" s="778"/>
      <c r="Z66" s="779"/>
      <c r="AA66" s="777" t="s">
        <v>410</v>
      </c>
      <c r="AB66" s="778"/>
      <c r="AC66" s="778"/>
      <c r="AD66" s="778"/>
      <c r="AE66" s="779"/>
      <c r="AF66" s="913" t="s">
        <v>411</v>
      </c>
      <c r="AG66" s="873"/>
      <c r="AH66" s="873"/>
      <c r="AI66" s="873"/>
      <c r="AJ66" s="914"/>
      <c r="AK66" s="777" t="s">
        <v>391</v>
      </c>
      <c r="AL66" s="801"/>
      <c r="AM66" s="801"/>
      <c r="AN66" s="801"/>
      <c r="AO66" s="802"/>
      <c r="AP66" s="777" t="s">
        <v>392</v>
      </c>
      <c r="AQ66" s="778"/>
      <c r="AR66" s="778"/>
      <c r="AS66" s="778"/>
      <c r="AT66" s="779"/>
      <c r="AU66" s="777" t="s">
        <v>412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564</v>
      </c>
      <c r="C68" s="931"/>
      <c r="D68" s="931"/>
      <c r="E68" s="931"/>
      <c r="F68" s="931"/>
      <c r="G68" s="931"/>
      <c r="H68" s="931"/>
      <c r="I68" s="931"/>
      <c r="J68" s="931"/>
      <c r="K68" s="931"/>
      <c r="L68" s="931"/>
      <c r="M68" s="931"/>
      <c r="N68" s="931"/>
      <c r="O68" s="931"/>
      <c r="P68" s="932"/>
      <c r="Q68" s="933">
        <v>19891</v>
      </c>
      <c r="R68" s="927"/>
      <c r="S68" s="927"/>
      <c r="T68" s="927"/>
      <c r="U68" s="927"/>
      <c r="V68" s="927">
        <v>19869</v>
      </c>
      <c r="W68" s="927"/>
      <c r="X68" s="927"/>
      <c r="Y68" s="927"/>
      <c r="Z68" s="927"/>
      <c r="AA68" s="927">
        <v>21</v>
      </c>
      <c r="AB68" s="927"/>
      <c r="AC68" s="927"/>
      <c r="AD68" s="927"/>
      <c r="AE68" s="927"/>
      <c r="AF68" s="927">
        <v>21</v>
      </c>
      <c r="AG68" s="927"/>
      <c r="AH68" s="927"/>
      <c r="AI68" s="927"/>
      <c r="AJ68" s="927"/>
      <c r="AK68" s="927">
        <v>3109</v>
      </c>
      <c r="AL68" s="927"/>
      <c r="AM68" s="927"/>
      <c r="AN68" s="927"/>
      <c r="AO68" s="927"/>
      <c r="AP68" s="927" t="s">
        <v>573</v>
      </c>
      <c r="AQ68" s="927"/>
      <c r="AR68" s="927"/>
      <c r="AS68" s="927"/>
      <c r="AT68" s="927"/>
      <c r="AU68" s="927" t="s">
        <v>573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565</v>
      </c>
      <c r="C69" s="935"/>
      <c r="D69" s="935"/>
      <c r="E69" s="935"/>
      <c r="F69" s="935"/>
      <c r="G69" s="935"/>
      <c r="H69" s="935"/>
      <c r="I69" s="935"/>
      <c r="J69" s="935"/>
      <c r="K69" s="935"/>
      <c r="L69" s="935"/>
      <c r="M69" s="935"/>
      <c r="N69" s="935"/>
      <c r="O69" s="935"/>
      <c r="P69" s="936"/>
      <c r="Q69" s="937">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573</v>
      </c>
      <c r="AQ69" s="891"/>
      <c r="AR69" s="891"/>
      <c r="AS69" s="891"/>
      <c r="AT69" s="891"/>
      <c r="AU69" s="891" t="s">
        <v>573</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566</v>
      </c>
      <c r="C70" s="935"/>
      <c r="D70" s="935"/>
      <c r="E70" s="935"/>
      <c r="F70" s="935"/>
      <c r="G70" s="935"/>
      <c r="H70" s="935"/>
      <c r="I70" s="935"/>
      <c r="J70" s="935"/>
      <c r="K70" s="935"/>
      <c r="L70" s="935"/>
      <c r="M70" s="935"/>
      <c r="N70" s="935"/>
      <c r="O70" s="935"/>
      <c r="P70" s="936"/>
      <c r="Q70" s="937">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573</v>
      </c>
      <c r="AL70" s="891"/>
      <c r="AM70" s="891"/>
      <c r="AN70" s="891"/>
      <c r="AO70" s="891"/>
      <c r="AP70" s="891" t="s">
        <v>573</v>
      </c>
      <c r="AQ70" s="891"/>
      <c r="AR70" s="891"/>
      <c r="AS70" s="891"/>
      <c r="AT70" s="891"/>
      <c r="AU70" s="891" t="s">
        <v>573</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567</v>
      </c>
      <c r="C71" s="935"/>
      <c r="D71" s="935"/>
      <c r="E71" s="935"/>
      <c r="F71" s="935"/>
      <c r="G71" s="935"/>
      <c r="H71" s="935"/>
      <c r="I71" s="935"/>
      <c r="J71" s="935"/>
      <c r="K71" s="935"/>
      <c r="L71" s="935"/>
      <c r="M71" s="935"/>
      <c r="N71" s="935"/>
      <c r="O71" s="935"/>
      <c r="P71" s="936"/>
      <c r="Q71" s="937">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573</v>
      </c>
      <c r="AL71" s="891"/>
      <c r="AM71" s="891"/>
      <c r="AN71" s="891"/>
      <c r="AO71" s="891"/>
      <c r="AP71" s="891" t="s">
        <v>573</v>
      </c>
      <c r="AQ71" s="891"/>
      <c r="AR71" s="891"/>
      <c r="AS71" s="891"/>
      <c r="AT71" s="891"/>
      <c r="AU71" s="891" t="s">
        <v>573</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568</v>
      </c>
      <c r="C72" s="935"/>
      <c r="D72" s="935"/>
      <c r="E72" s="935"/>
      <c r="F72" s="935"/>
      <c r="G72" s="935"/>
      <c r="H72" s="935"/>
      <c r="I72" s="935"/>
      <c r="J72" s="935"/>
      <c r="K72" s="935"/>
      <c r="L72" s="935"/>
      <c r="M72" s="935"/>
      <c r="N72" s="935"/>
      <c r="O72" s="935"/>
      <c r="P72" s="936"/>
      <c r="Q72" s="937">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573</v>
      </c>
      <c r="AQ72" s="891"/>
      <c r="AR72" s="891"/>
      <c r="AS72" s="891"/>
      <c r="AT72" s="891"/>
      <c r="AU72" s="891" t="s">
        <v>562</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569</v>
      </c>
      <c r="C73" s="935"/>
      <c r="D73" s="935"/>
      <c r="E73" s="935"/>
      <c r="F73" s="935"/>
      <c r="G73" s="935"/>
      <c r="H73" s="935"/>
      <c r="I73" s="935"/>
      <c r="J73" s="935"/>
      <c r="K73" s="935"/>
      <c r="L73" s="935"/>
      <c r="M73" s="935"/>
      <c r="N73" s="935"/>
      <c r="O73" s="935"/>
      <c r="P73" s="936"/>
      <c r="Q73" s="937">
        <v>535</v>
      </c>
      <c r="R73" s="891"/>
      <c r="S73" s="891"/>
      <c r="T73" s="891"/>
      <c r="U73" s="891"/>
      <c r="V73" s="891">
        <v>498</v>
      </c>
      <c r="W73" s="891"/>
      <c r="X73" s="891"/>
      <c r="Y73" s="891"/>
      <c r="Z73" s="891"/>
      <c r="AA73" s="891">
        <v>37</v>
      </c>
      <c r="AB73" s="891"/>
      <c r="AC73" s="891"/>
      <c r="AD73" s="891"/>
      <c r="AE73" s="891"/>
      <c r="AF73" s="891">
        <v>37</v>
      </c>
      <c r="AG73" s="891"/>
      <c r="AH73" s="891"/>
      <c r="AI73" s="891"/>
      <c r="AJ73" s="891"/>
      <c r="AK73" s="891" t="s">
        <v>573</v>
      </c>
      <c r="AL73" s="891"/>
      <c r="AM73" s="891"/>
      <c r="AN73" s="891"/>
      <c r="AO73" s="891"/>
      <c r="AP73" s="891">
        <v>234</v>
      </c>
      <c r="AQ73" s="891"/>
      <c r="AR73" s="891"/>
      <c r="AS73" s="891"/>
      <c r="AT73" s="891"/>
      <c r="AU73" s="891">
        <v>50</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570</v>
      </c>
      <c r="C74" s="935"/>
      <c r="D74" s="935"/>
      <c r="E74" s="935"/>
      <c r="F74" s="935"/>
      <c r="G74" s="935"/>
      <c r="H74" s="935"/>
      <c r="I74" s="935"/>
      <c r="J74" s="935"/>
      <c r="K74" s="935"/>
      <c r="L74" s="935"/>
      <c r="M74" s="935"/>
      <c r="N74" s="935"/>
      <c r="O74" s="935"/>
      <c r="P74" s="936"/>
      <c r="Q74" s="937">
        <v>1465</v>
      </c>
      <c r="R74" s="891"/>
      <c r="S74" s="891"/>
      <c r="T74" s="891"/>
      <c r="U74" s="891"/>
      <c r="V74" s="891">
        <v>1398</v>
      </c>
      <c r="W74" s="891"/>
      <c r="X74" s="891"/>
      <c r="Y74" s="891"/>
      <c r="Z74" s="891"/>
      <c r="AA74" s="891">
        <v>68</v>
      </c>
      <c r="AB74" s="891"/>
      <c r="AC74" s="891"/>
      <c r="AD74" s="891"/>
      <c r="AE74" s="891"/>
      <c r="AF74" s="891">
        <v>68</v>
      </c>
      <c r="AG74" s="891"/>
      <c r="AH74" s="891"/>
      <c r="AI74" s="891"/>
      <c r="AJ74" s="891"/>
      <c r="AK74" s="891" t="s">
        <v>573</v>
      </c>
      <c r="AL74" s="891"/>
      <c r="AM74" s="891"/>
      <c r="AN74" s="891"/>
      <c r="AO74" s="891"/>
      <c r="AP74" s="891">
        <v>137</v>
      </c>
      <c r="AQ74" s="891"/>
      <c r="AR74" s="891"/>
      <c r="AS74" s="891"/>
      <c r="AT74" s="891"/>
      <c r="AU74" s="891">
        <v>97</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571</v>
      </c>
      <c r="C75" s="935"/>
      <c r="D75" s="935"/>
      <c r="E75" s="935"/>
      <c r="F75" s="935"/>
      <c r="G75" s="935"/>
      <c r="H75" s="935"/>
      <c r="I75" s="935"/>
      <c r="J75" s="935"/>
      <c r="K75" s="935"/>
      <c r="L75" s="935"/>
      <c r="M75" s="935"/>
      <c r="N75" s="935"/>
      <c r="O75" s="935"/>
      <c r="P75" s="936"/>
      <c r="Q75" s="940">
        <v>4006</v>
      </c>
      <c r="R75" s="941"/>
      <c r="S75" s="941"/>
      <c r="T75" s="941"/>
      <c r="U75" s="890"/>
      <c r="V75" s="942">
        <v>3939</v>
      </c>
      <c r="W75" s="941"/>
      <c r="X75" s="941"/>
      <c r="Y75" s="941"/>
      <c r="Z75" s="890"/>
      <c r="AA75" s="942">
        <v>67</v>
      </c>
      <c r="AB75" s="941"/>
      <c r="AC75" s="941"/>
      <c r="AD75" s="941"/>
      <c r="AE75" s="890"/>
      <c r="AF75" s="942">
        <v>49</v>
      </c>
      <c r="AG75" s="941"/>
      <c r="AH75" s="941"/>
      <c r="AI75" s="941"/>
      <c r="AJ75" s="890"/>
      <c r="AK75" s="942">
        <v>65</v>
      </c>
      <c r="AL75" s="941"/>
      <c r="AM75" s="941"/>
      <c r="AN75" s="941"/>
      <c r="AO75" s="890"/>
      <c r="AP75" s="942">
        <v>1820</v>
      </c>
      <c r="AQ75" s="941"/>
      <c r="AR75" s="941"/>
      <c r="AS75" s="941"/>
      <c r="AT75" s="890"/>
      <c r="AU75" s="942">
        <v>487</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572</v>
      </c>
      <c r="C76" s="935"/>
      <c r="D76" s="935"/>
      <c r="E76" s="935"/>
      <c r="F76" s="935"/>
      <c r="G76" s="935"/>
      <c r="H76" s="935"/>
      <c r="I76" s="935"/>
      <c r="J76" s="935"/>
      <c r="K76" s="935"/>
      <c r="L76" s="935"/>
      <c r="M76" s="935"/>
      <c r="N76" s="935"/>
      <c r="O76" s="935"/>
      <c r="P76" s="936"/>
      <c r="Q76" s="940">
        <v>11</v>
      </c>
      <c r="R76" s="941"/>
      <c r="S76" s="941"/>
      <c r="T76" s="941"/>
      <c r="U76" s="890"/>
      <c r="V76" s="942">
        <v>10</v>
      </c>
      <c r="W76" s="941"/>
      <c r="X76" s="941"/>
      <c r="Y76" s="941"/>
      <c r="Z76" s="890"/>
      <c r="AA76" s="942">
        <v>1</v>
      </c>
      <c r="AB76" s="941"/>
      <c r="AC76" s="941"/>
      <c r="AD76" s="941"/>
      <c r="AE76" s="890"/>
      <c r="AF76" s="942">
        <v>1</v>
      </c>
      <c r="AG76" s="941"/>
      <c r="AH76" s="941"/>
      <c r="AI76" s="941"/>
      <c r="AJ76" s="890"/>
      <c r="AK76" s="942" t="s">
        <v>562</v>
      </c>
      <c r="AL76" s="941"/>
      <c r="AM76" s="941"/>
      <c r="AN76" s="941"/>
      <c r="AO76" s="890"/>
      <c r="AP76" s="942" t="s">
        <v>573</v>
      </c>
      <c r="AQ76" s="941"/>
      <c r="AR76" s="941"/>
      <c r="AS76" s="941"/>
      <c r="AT76" s="890"/>
      <c r="AU76" s="942" t="s">
        <v>562</v>
      </c>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382</v>
      </c>
      <c r="B88" s="850" t="s">
        <v>413</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5553</v>
      </c>
      <c r="AG88" s="903"/>
      <c r="AH88" s="903"/>
      <c r="AI88" s="903"/>
      <c r="AJ88" s="903"/>
      <c r="AK88" s="900"/>
      <c r="AL88" s="900"/>
      <c r="AM88" s="900"/>
      <c r="AN88" s="900"/>
      <c r="AO88" s="900"/>
      <c r="AP88" s="903">
        <v>2191</v>
      </c>
      <c r="AQ88" s="903"/>
      <c r="AR88" s="903"/>
      <c r="AS88" s="903"/>
      <c r="AT88" s="903"/>
      <c r="AU88" s="903">
        <v>634</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50</v>
      </c>
      <c r="CS102" s="911"/>
      <c r="CT102" s="911"/>
      <c r="CU102" s="911"/>
      <c r="CV102" s="954"/>
      <c r="CW102" s="953">
        <v>7</v>
      </c>
      <c r="CX102" s="911"/>
      <c r="CY102" s="911"/>
      <c r="CZ102" s="911"/>
      <c r="DA102" s="954"/>
      <c r="DB102" s="953" t="s">
        <v>573</v>
      </c>
      <c r="DC102" s="911"/>
      <c r="DD102" s="911"/>
      <c r="DE102" s="911"/>
      <c r="DF102" s="954"/>
      <c r="DG102" s="953" t="s">
        <v>562</v>
      </c>
      <c r="DH102" s="911"/>
      <c r="DI102" s="911"/>
      <c r="DJ102" s="911"/>
      <c r="DK102" s="954"/>
      <c r="DL102" s="953" t="s">
        <v>573</v>
      </c>
      <c r="DM102" s="911"/>
      <c r="DN102" s="911"/>
      <c r="DO102" s="911"/>
      <c r="DP102" s="954"/>
      <c r="DQ102" s="953" t="s">
        <v>577</v>
      </c>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422</v>
      </c>
      <c r="AB109" s="956"/>
      <c r="AC109" s="956"/>
      <c r="AD109" s="956"/>
      <c r="AE109" s="957"/>
      <c r="AF109" s="955" t="s">
        <v>299</v>
      </c>
      <c r="AG109" s="956"/>
      <c r="AH109" s="956"/>
      <c r="AI109" s="956"/>
      <c r="AJ109" s="957"/>
      <c r="AK109" s="955" t="s">
        <v>298</v>
      </c>
      <c r="AL109" s="956"/>
      <c r="AM109" s="956"/>
      <c r="AN109" s="956"/>
      <c r="AO109" s="957"/>
      <c r="AP109" s="955" t="s">
        <v>423</v>
      </c>
      <c r="AQ109" s="956"/>
      <c r="AR109" s="956"/>
      <c r="AS109" s="956"/>
      <c r="AT109" s="958"/>
      <c r="AU109" s="975" t="s">
        <v>421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422</v>
      </c>
      <c r="BR109" s="956"/>
      <c r="BS109" s="956"/>
      <c r="BT109" s="956"/>
      <c r="BU109" s="957"/>
      <c r="BV109" s="955" t="s">
        <v>299</v>
      </c>
      <c r="BW109" s="956"/>
      <c r="BX109" s="956"/>
      <c r="BY109" s="956"/>
      <c r="BZ109" s="957"/>
      <c r="CA109" s="955" t="s">
        <v>298</v>
      </c>
      <c r="CB109" s="956"/>
      <c r="CC109" s="956"/>
      <c r="CD109" s="956"/>
      <c r="CE109" s="957"/>
      <c r="CF109" s="976" t="s">
        <v>423</v>
      </c>
      <c r="CG109" s="976"/>
      <c r="CH109" s="976"/>
      <c r="CI109" s="976"/>
      <c r="CJ109" s="976"/>
      <c r="CK109" s="955" t="s">
        <v>424</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422</v>
      </c>
      <c r="DH109" s="956"/>
      <c r="DI109" s="956"/>
      <c r="DJ109" s="956"/>
      <c r="DK109" s="957"/>
      <c r="DL109" s="955" t="s">
        <v>299</v>
      </c>
      <c r="DM109" s="956"/>
      <c r="DN109" s="956"/>
      <c r="DO109" s="956"/>
      <c r="DP109" s="957"/>
      <c r="DQ109" s="955" t="s">
        <v>298</v>
      </c>
      <c r="DR109" s="956"/>
      <c r="DS109" s="956"/>
      <c r="DT109" s="956"/>
      <c r="DU109" s="957"/>
      <c r="DV109" s="955" t="s">
        <v>423</v>
      </c>
      <c r="DW109" s="956"/>
      <c r="DX109" s="956"/>
      <c r="DY109" s="956"/>
      <c r="DZ109" s="958"/>
    </row>
    <row r="110" spans="1:131" s="226" customFormat="1" ht="26.25" customHeight="1" x14ac:dyDescent="0.15">
      <c r="A110" s="959" t="s">
        <v>425</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1613904</v>
      </c>
      <c r="AB110" s="963"/>
      <c r="AC110" s="963"/>
      <c r="AD110" s="963"/>
      <c r="AE110" s="964"/>
      <c r="AF110" s="965">
        <v>1793045</v>
      </c>
      <c r="AG110" s="963"/>
      <c r="AH110" s="963"/>
      <c r="AI110" s="963"/>
      <c r="AJ110" s="964"/>
      <c r="AK110" s="965">
        <v>2004584</v>
      </c>
      <c r="AL110" s="963"/>
      <c r="AM110" s="963"/>
      <c r="AN110" s="963"/>
      <c r="AO110" s="964"/>
      <c r="AP110" s="966">
        <v>18.399999999999999</v>
      </c>
      <c r="AQ110" s="967"/>
      <c r="AR110" s="967"/>
      <c r="AS110" s="967"/>
      <c r="AT110" s="968"/>
      <c r="AU110" s="969" t="s">
        <v>67</v>
      </c>
      <c r="AV110" s="970"/>
      <c r="AW110" s="970"/>
      <c r="AX110" s="970"/>
      <c r="AY110" s="970"/>
      <c r="AZ110" s="1011" t="s">
        <v>426</v>
      </c>
      <c r="BA110" s="960"/>
      <c r="BB110" s="960"/>
      <c r="BC110" s="960"/>
      <c r="BD110" s="960"/>
      <c r="BE110" s="960"/>
      <c r="BF110" s="960"/>
      <c r="BG110" s="960"/>
      <c r="BH110" s="960"/>
      <c r="BI110" s="960"/>
      <c r="BJ110" s="960"/>
      <c r="BK110" s="960"/>
      <c r="BL110" s="960"/>
      <c r="BM110" s="960"/>
      <c r="BN110" s="960"/>
      <c r="BO110" s="960"/>
      <c r="BP110" s="961"/>
      <c r="BQ110" s="997">
        <v>24348476</v>
      </c>
      <c r="BR110" s="998"/>
      <c r="BS110" s="998"/>
      <c r="BT110" s="998"/>
      <c r="BU110" s="998"/>
      <c r="BV110" s="998">
        <v>25125727</v>
      </c>
      <c r="BW110" s="998"/>
      <c r="BX110" s="998"/>
      <c r="BY110" s="998"/>
      <c r="BZ110" s="998"/>
      <c r="CA110" s="998">
        <v>25257270</v>
      </c>
      <c r="CB110" s="998"/>
      <c r="CC110" s="998"/>
      <c r="CD110" s="998"/>
      <c r="CE110" s="998"/>
      <c r="CF110" s="1012">
        <v>232.3</v>
      </c>
      <c r="CG110" s="1013"/>
      <c r="CH110" s="1013"/>
      <c r="CI110" s="1013"/>
      <c r="CJ110" s="1013"/>
      <c r="CK110" s="1014" t="s">
        <v>427</v>
      </c>
      <c r="CL110" s="1015"/>
      <c r="CM110" s="994" t="s">
        <v>428</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132</v>
      </c>
      <c r="DH110" s="998"/>
      <c r="DI110" s="998"/>
      <c r="DJ110" s="998"/>
      <c r="DK110" s="998"/>
      <c r="DL110" s="998" t="s">
        <v>132</v>
      </c>
      <c r="DM110" s="998"/>
      <c r="DN110" s="998"/>
      <c r="DO110" s="998"/>
      <c r="DP110" s="998"/>
      <c r="DQ110" s="998" t="s">
        <v>429</v>
      </c>
      <c r="DR110" s="998"/>
      <c r="DS110" s="998"/>
      <c r="DT110" s="998"/>
      <c r="DU110" s="998"/>
      <c r="DV110" s="999" t="s">
        <v>132</v>
      </c>
      <c r="DW110" s="999"/>
      <c r="DX110" s="999"/>
      <c r="DY110" s="999"/>
      <c r="DZ110" s="1000"/>
    </row>
    <row r="111" spans="1:131" s="226" customFormat="1" ht="26.25" customHeight="1" x14ac:dyDescent="0.15">
      <c r="A111" s="1001" t="s">
        <v>430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132</v>
      </c>
      <c r="AB111" s="1005"/>
      <c r="AC111" s="1005"/>
      <c r="AD111" s="1005"/>
      <c r="AE111" s="1006"/>
      <c r="AF111" s="1007" t="s">
        <v>132</v>
      </c>
      <c r="AG111" s="1005"/>
      <c r="AH111" s="1005"/>
      <c r="AI111" s="1005"/>
      <c r="AJ111" s="1006"/>
      <c r="AK111" s="1007" t="s">
        <v>429</v>
      </c>
      <c r="AL111" s="1005"/>
      <c r="AM111" s="1005"/>
      <c r="AN111" s="1005"/>
      <c r="AO111" s="1006"/>
      <c r="AP111" s="1008" t="s">
        <v>132</v>
      </c>
      <c r="AQ111" s="1009"/>
      <c r="AR111" s="1009"/>
      <c r="AS111" s="1009"/>
      <c r="AT111" s="1010"/>
      <c r="AU111" s="971"/>
      <c r="AV111" s="972"/>
      <c r="AW111" s="972"/>
      <c r="AX111" s="972"/>
      <c r="AY111" s="972"/>
      <c r="AZ111" s="1020" t="s">
        <v>431</v>
      </c>
      <c r="BA111" s="1021"/>
      <c r="BB111" s="1021"/>
      <c r="BC111" s="1021"/>
      <c r="BD111" s="1021"/>
      <c r="BE111" s="1021"/>
      <c r="BF111" s="1021"/>
      <c r="BG111" s="1021"/>
      <c r="BH111" s="1021"/>
      <c r="BI111" s="1021"/>
      <c r="BJ111" s="1021"/>
      <c r="BK111" s="1021"/>
      <c r="BL111" s="1021"/>
      <c r="BM111" s="1021"/>
      <c r="BN111" s="1021"/>
      <c r="BO111" s="1021"/>
      <c r="BP111" s="1022"/>
      <c r="BQ111" s="990">
        <v>61644</v>
      </c>
      <c r="BR111" s="991"/>
      <c r="BS111" s="991"/>
      <c r="BT111" s="991"/>
      <c r="BU111" s="991"/>
      <c r="BV111" s="991">
        <v>26493</v>
      </c>
      <c r="BW111" s="991"/>
      <c r="BX111" s="991"/>
      <c r="BY111" s="991"/>
      <c r="BZ111" s="991"/>
      <c r="CA111" s="991">
        <v>7529</v>
      </c>
      <c r="CB111" s="991"/>
      <c r="CC111" s="991"/>
      <c r="CD111" s="991"/>
      <c r="CE111" s="991"/>
      <c r="CF111" s="985">
        <v>0.1</v>
      </c>
      <c r="CG111" s="986"/>
      <c r="CH111" s="986"/>
      <c r="CI111" s="986"/>
      <c r="CJ111" s="986"/>
      <c r="CK111" s="1016"/>
      <c r="CL111" s="1017"/>
      <c r="CM111" s="987" t="s">
        <v>432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123</v>
      </c>
      <c r="DH111" s="991"/>
      <c r="DI111" s="991"/>
      <c r="DJ111" s="991"/>
      <c r="DK111" s="991"/>
      <c r="DL111" s="991" t="s">
        <v>132</v>
      </c>
      <c r="DM111" s="991"/>
      <c r="DN111" s="991"/>
      <c r="DO111" s="991"/>
      <c r="DP111" s="991"/>
      <c r="DQ111" s="991" t="s">
        <v>132</v>
      </c>
      <c r="DR111" s="991"/>
      <c r="DS111" s="991"/>
      <c r="DT111" s="991"/>
      <c r="DU111" s="991"/>
      <c r="DV111" s="992" t="s">
        <v>132</v>
      </c>
      <c r="DW111" s="992"/>
      <c r="DX111" s="992"/>
      <c r="DY111" s="992"/>
      <c r="DZ111" s="993"/>
    </row>
    <row r="112" spans="1:131" s="226" customFormat="1" ht="26.25" customHeight="1" x14ac:dyDescent="0.15">
      <c r="A112" s="1023" t="s">
        <v>433</v>
      </c>
      <c r="B112" s="1024"/>
      <c r="C112" s="1021" t="s">
        <v>434</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132</v>
      </c>
      <c r="AB112" s="1030"/>
      <c r="AC112" s="1030"/>
      <c r="AD112" s="1030"/>
      <c r="AE112" s="1031"/>
      <c r="AF112" s="1032" t="s">
        <v>429</v>
      </c>
      <c r="AG112" s="1030"/>
      <c r="AH112" s="1030"/>
      <c r="AI112" s="1030"/>
      <c r="AJ112" s="1031"/>
      <c r="AK112" s="1032" t="s">
        <v>132</v>
      </c>
      <c r="AL112" s="1030"/>
      <c r="AM112" s="1030"/>
      <c r="AN112" s="1030"/>
      <c r="AO112" s="1031"/>
      <c r="AP112" s="1033" t="s">
        <v>132</v>
      </c>
      <c r="AQ112" s="1034"/>
      <c r="AR112" s="1034"/>
      <c r="AS112" s="1034"/>
      <c r="AT112" s="1035"/>
      <c r="AU112" s="971"/>
      <c r="AV112" s="972"/>
      <c r="AW112" s="972"/>
      <c r="AX112" s="972"/>
      <c r="AY112" s="972"/>
      <c r="AZ112" s="1020" t="s">
        <v>435</v>
      </c>
      <c r="BA112" s="1021"/>
      <c r="BB112" s="1021"/>
      <c r="BC112" s="1021"/>
      <c r="BD112" s="1021"/>
      <c r="BE112" s="1021"/>
      <c r="BF112" s="1021"/>
      <c r="BG112" s="1021"/>
      <c r="BH112" s="1021"/>
      <c r="BI112" s="1021"/>
      <c r="BJ112" s="1021"/>
      <c r="BK112" s="1021"/>
      <c r="BL112" s="1021"/>
      <c r="BM112" s="1021"/>
      <c r="BN112" s="1021"/>
      <c r="BO112" s="1021"/>
      <c r="BP112" s="1022"/>
      <c r="BQ112" s="990">
        <v>14341778</v>
      </c>
      <c r="BR112" s="991"/>
      <c r="BS112" s="991"/>
      <c r="BT112" s="991"/>
      <c r="BU112" s="991"/>
      <c r="BV112" s="991">
        <v>13983283</v>
      </c>
      <c r="BW112" s="991"/>
      <c r="BX112" s="991"/>
      <c r="BY112" s="991"/>
      <c r="BZ112" s="991"/>
      <c r="CA112" s="991">
        <v>13577519</v>
      </c>
      <c r="CB112" s="991"/>
      <c r="CC112" s="991"/>
      <c r="CD112" s="991"/>
      <c r="CE112" s="991"/>
      <c r="CF112" s="985">
        <v>124.9</v>
      </c>
      <c r="CG112" s="986"/>
      <c r="CH112" s="986"/>
      <c r="CI112" s="986"/>
      <c r="CJ112" s="986"/>
      <c r="CK112" s="1016"/>
      <c r="CL112" s="1017"/>
      <c r="CM112" s="987" t="s">
        <v>436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26779</v>
      </c>
      <c r="DH112" s="991"/>
      <c r="DI112" s="991"/>
      <c r="DJ112" s="991"/>
      <c r="DK112" s="991"/>
      <c r="DL112" s="991">
        <v>8164</v>
      </c>
      <c r="DM112" s="991"/>
      <c r="DN112" s="991"/>
      <c r="DO112" s="991"/>
      <c r="DP112" s="991"/>
      <c r="DQ112" s="991" t="s">
        <v>132</v>
      </c>
      <c r="DR112" s="991"/>
      <c r="DS112" s="991"/>
      <c r="DT112" s="991"/>
      <c r="DU112" s="991"/>
      <c r="DV112" s="992" t="s">
        <v>132</v>
      </c>
      <c r="DW112" s="992"/>
      <c r="DX112" s="992"/>
      <c r="DY112" s="992"/>
      <c r="DZ112" s="993"/>
    </row>
    <row r="113" spans="1:130" s="226" customFormat="1" ht="26.25" customHeight="1" x14ac:dyDescent="0.15">
      <c r="A113" s="1025"/>
      <c r="B113" s="1026"/>
      <c r="C113" s="1021" t="s">
        <v>437</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942383</v>
      </c>
      <c r="AB113" s="1005"/>
      <c r="AC113" s="1005"/>
      <c r="AD113" s="1005"/>
      <c r="AE113" s="1006"/>
      <c r="AF113" s="1007">
        <v>958321</v>
      </c>
      <c r="AG113" s="1005"/>
      <c r="AH113" s="1005"/>
      <c r="AI113" s="1005"/>
      <c r="AJ113" s="1006"/>
      <c r="AK113" s="1007">
        <v>982760</v>
      </c>
      <c r="AL113" s="1005"/>
      <c r="AM113" s="1005"/>
      <c r="AN113" s="1005"/>
      <c r="AO113" s="1006"/>
      <c r="AP113" s="1008">
        <v>9</v>
      </c>
      <c r="AQ113" s="1009"/>
      <c r="AR113" s="1009"/>
      <c r="AS113" s="1009"/>
      <c r="AT113" s="1010"/>
      <c r="AU113" s="971"/>
      <c r="AV113" s="972"/>
      <c r="AW113" s="972"/>
      <c r="AX113" s="972"/>
      <c r="AY113" s="972"/>
      <c r="AZ113" s="1020" t="s">
        <v>438</v>
      </c>
      <c r="BA113" s="1021"/>
      <c r="BB113" s="1021"/>
      <c r="BC113" s="1021"/>
      <c r="BD113" s="1021"/>
      <c r="BE113" s="1021"/>
      <c r="BF113" s="1021"/>
      <c r="BG113" s="1021"/>
      <c r="BH113" s="1021"/>
      <c r="BI113" s="1021"/>
      <c r="BJ113" s="1021"/>
      <c r="BK113" s="1021"/>
      <c r="BL113" s="1021"/>
      <c r="BM113" s="1021"/>
      <c r="BN113" s="1021"/>
      <c r="BO113" s="1021"/>
      <c r="BP113" s="1022"/>
      <c r="BQ113" s="990">
        <v>750420</v>
      </c>
      <c r="BR113" s="991"/>
      <c r="BS113" s="991"/>
      <c r="BT113" s="991"/>
      <c r="BU113" s="991"/>
      <c r="BV113" s="991">
        <v>733899</v>
      </c>
      <c r="BW113" s="991"/>
      <c r="BX113" s="991"/>
      <c r="BY113" s="991"/>
      <c r="BZ113" s="991"/>
      <c r="CA113" s="991">
        <v>633950</v>
      </c>
      <c r="CB113" s="991"/>
      <c r="CC113" s="991"/>
      <c r="CD113" s="991"/>
      <c r="CE113" s="991"/>
      <c r="CF113" s="985">
        <v>5.8</v>
      </c>
      <c r="CG113" s="986"/>
      <c r="CH113" s="986"/>
      <c r="CI113" s="986"/>
      <c r="CJ113" s="986"/>
      <c r="CK113" s="1016"/>
      <c r="CL113" s="1017"/>
      <c r="CM113" s="987" t="s">
        <v>439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384</v>
      </c>
      <c r="DH113" s="1030"/>
      <c r="DI113" s="1030"/>
      <c r="DJ113" s="1030"/>
      <c r="DK113" s="1031"/>
      <c r="DL113" s="1032" t="s">
        <v>132</v>
      </c>
      <c r="DM113" s="1030"/>
      <c r="DN113" s="1030"/>
      <c r="DO113" s="1030"/>
      <c r="DP113" s="1031"/>
      <c r="DQ113" s="1032" t="s">
        <v>132</v>
      </c>
      <c r="DR113" s="1030"/>
      <c r="DS113" s="1030"/>
      <c r="DT113" s="1030"/>
      <c r="DU113" s="1031"/>
      <c r="DV113" s="1033" t="s">
        <v>132</v>
      </c>
      <c r="DW113" s="1034"/>
      <c r="DX113" s="1034"/>
      <c r="DY113" s="1034"/>
      <c r="DZ113" s="1035"/>
    </row>
    <row r="114" spans="1:130" s="226" customFormat="1" ht="26.25" customHeight="1" x14ac:dyDescent="0.15">
      <c r="A114" s="1025"/>
      <c r="B114" s="1026"/>
      <c r="C114" s="1021" t="s">
        <v>440</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116117</v>
      </c>
      <c r="AB114" s="1030"/>
      <c r="AC114" s="1030"/>
      <c r="AD114" s="1030"/>
      <c r="AE114" s="1031"/>
      <c r="AF114" s="1032">
        <v>121896</v>
      </c>
      <c r="AG114" s="1030"/>
      <c r="AH114" s="1030"/>
      <c r="AI114" s="1030"/>
      <c r="AJ114" s="1031"/>
      <c r="AK114" s="1032">
        <v>114370</v>
      </c>
      <c r="AL114" s="1030"/>
      <c r="AM114" s="1030"/>
      <c r="AN114" s="1030"/>
      <c r="AO114" s="1031"/>
      <c r="AP114" s="1033">
        <v>1.1000000000000001</v>
      </c>
      <c r="AQ114" s="1034"/>
      <c r="AR114" s="1034"/>
      <c r="AS114" s="1034"/>
      <c r="AT114" s="1035"/>
      <c r="AU114" s="971"/>
      <c r="AV114" s="972"/>
      <c r="AW114" s="972"/>
      <c r="AX114" s="972"/>
      <c r="AY114" s="972"/>
      <c r="AZ114" s="1020" t="s">
        <v>441</v>
      </c>
      <c r="BA114" s="1021"/>
      <c r="BB114" s="1021"/>
      <c r="BC114" s="1021"/>
      <c r="BD114" s="1021"/>
      <c r="BE114" s="1021"/>
      <c r="BF114" s="1021"/>
      <c r="BG114" s="1021"/>
      <c r="BH114" s="1021"/>
      <c r="BI114" s="1021"/>
      <c r="BJ114" s="1021"/>
      <c r="BK114" s="1021"/>
      <c r="BL114" s="1021"/>
      <c r="BM114" s="1021"/>
      <c r="BN114" s="1021"/>
      <c r="BO114" s="1021"/>
      <c r="BP114" s="1022"/>
      <c r="BQ114" s="990">
        <v>3971399</v>
      </c>
      <c r="BR114" s="991"/>
      <c r="BS114" s="991"/>
      <c r="BT114" s="991"/>
      <c r="BU114" s="991"/>
      <c r="BV114" s="991">
        <v>3897379</v>
      </c>
      <c r="BW114" s="991"/>
      <c r="BX114" s="991"/>
      <c r="BY114" s="991"/>
      <c r="BZ114" s="991"/>
      <c r="CA114" s="991">
        <v>3828392</v>
      </c>
      <c r="CB114" s="991"/>
      <c r="CC114" s="991"/>
      <c r="CD114" s="991"/>
      <c r="CE114" s="991"/>
      <c r="CF114" s="985">
        <v>35.200000000000003</v>
      </c>
      <c r="CG114" s="986"/>
      <c r="CH114" s="986"/>
      <c r="CI114" s="986"/>
      <c r="CJ114" s="986"/>
      <c r="CK114" s="1016"/>
      <c r="CL114" s="1017"/>
      <c r="CM114" s="987" t="s">
        <v>442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132</v>
      </c>
      <c r="DH114" s="1030"/>
      <c r="DI114" s="1030"/>
      <c r="DJ114" s="1030"/>
      <c r="DK114" s="1031"/>
      <c r="DL114" s="1032" t="s">
        <v>132</v>
      </c>
      <c r="DM114" s="1030"/>
      <c r="DN114" s="1030"/>
      <c r="DO114" s="1030"/>
      <c r="DP114" s="1031"/>
      <c r="DQ114" s="1032" t="s">
        <v>132</v>
      </c>
      <c r="DR114" s="1030"/>
      <c r="DS114" s="1030"/>
      <c r="DT114" s="1030"/>
      <c r="DU114" s="1031"/>
      <c r="DV114" s="1033" t="s">
        <v>132</v>
      </c>
      <c r="DW114" s="1034"/>
      <c r="DX114" s="1034"/>
      <c r="DY114" s="1034"/>
      <c r="DZ114" s="1035"/>
    </row>
    <row r="115" spans="1:130" s="226" customFormat="1" ht="26.25" customHeight="1" x14ac:dyDescent="0.15">
      <c r="A115" s="1025"/>
      <c r="B115" s="1026"/>
      <c r="C115" s="1021" t="s">
        <v>443</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52912</v>
      </c>
      <c r="AB115" s="1005"/>
      <c r="AC115" s="1005"/>
      <c r="AD115" s="1005"/>
      <c r="AE115" s="1006"/>
      <c r="AF115" s="1007">
        <v>36321</v>
      </c>
      <c r="AG115" s="1005"/>
      <c r="AH115" s="1005"/>
      <c r="AI115" s="1005"/>
      <c r="AJ115" s="1006"/>
      <c r="AK115" s="1007">
        <v>19661</v>
      </c>
      <c r="AL115" s="1005"/>
      <c r="AM115" s="1005"/>
      <c r="AN115" s="1005"/>
      <c r="AO115" s="1006"/>
      <c r="AP115" s="1008">
        <v>0.2</v>
      </c>
      <c r="AQ115" s="1009"/>
      <c r="AR115" s="1009"/>
      <c r="AS115" s="1009"/>
      <c r="AT115" s="1010"/>
      <c r="AU115" s="971"/>
      <c r="AV115" s="972"/>
      <c r="AW115" s="972"/>
      <c r="AX115" s="972"/>
      <c r="AY115" s="972"/>
      <c r="AZ115" s="1020" t="s">
        <v>444</v>
      </c>
      <c r="BA115" s="1021"/>
      <c r="BB115" s="1021"/>
      <c r="BC115" s="1021"/>
      <c r="BD115" s="1021"/>
      <c r="BE115" s="1021"/>
      <c r="BF115" s="1021"/>
      <c r="BG115" s="1021"/>
      <c r="BH115" s="1021"/>
      <c r="BI115" s="1021"/>
      <c r="BJ115" s="1021"/>
      <c r="BK115" s="1021"/>
      <c r="BL115" s="1021"/>
      <c r="BM115" s="1021"/>
      <c r="BN115" s="1021"/>
      <c r="BO115" s="1021"/>
      <c r="BP115" s="1022"/>
      <c r="BQ115" s="990">
        <v>2732</v>
      </c>
      <c r="BR115" s="991"/>
      <c r="BS115" s="991"/>
      <c r="BT115" s="991"/>
      <c r="BU115" s="991"/>
      <c r="BV115" s="991">
        <v>2795</v>
      </c>
      <c r="BW115" s="991"/>
      <c r="BX115" s="991"/>
      <c r="BY115" s="991"/>
      <c r="BZ115" s="991"/>
      <c r="CA115" s="991" t="s">
        <v>132</v>
      </c>
      <c r="CB115" s="991"/>
      <c r="CC115" s="991"/>
      <c r="CD115" s="991"/>
      <c r="CE115" s="991"/>
      <c r="CF115" s="985" t="s">
        <v>123</v>
      </c>
      <c r="CG115" s="986"/>
      <c r="CH115" s="986"/>
      <c r="CI115" s="986"/>
      <c r="CJ115" s="986"/>
      <c r="CK115" s="1016"/>
      <c r="CL115" s="1017"/>
      <c r="CM115" s="1020" t="s">
        <v>445</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132</v>
      </c>
      <c r="DH115" s="1030"/>
      <c r="DI115" s="1030"/>
      <c r="DJ115" s="1030"/>
      <c r="DK115" s="1031"/>
      <c r="DL115" s="1032" t="s">
        <v>132</v>
      </c>
      <c r="DM115" s="1030"/>
      <c r="DN115" s="1030"/>
      <c r="DO115" s="1030"/>
      <c r="DP115" s="1031"/>
      <c r="DQ115" s="1032" t="s">
        <v>132</v>
      </c>
      <c r="DR115" s="1030"/>
      <c r="DS115" s="1030"/>
      <c r="DT115" s="1030"/>
      <c r="DU115" s="1031"/>
      <c r="DV115" s="1033" t="s">
        <v>132</v>
      </c>
      <c r="DW115" s="1034"/>
      <c r="DX115" s="1034"/>
      <c r="DY115" s="1034"/>
      <c r="DZ115" s="1035"/>
    </row>
    <row r="116" spans="1:130" s="226" customFormat="1" ht="26.25" customHeight="1" x14ac:dyDescent="0.15">
      <c r="A116" s="1027"/>
      <c r="B116" s="1028"/>
      <c r="C116" s="1036" t="s">
        <v>446</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132</v>
      </c>
      <c r="AB116" s="1030"/>
      <c r="AC116" s="1030"/>
      <c r="AD116" s="1030"/>
      <c r="AE116" s="1031"/>
      <c r="AF116" s="1032" t="s">
        <v>429</v>
      </c>
      <c r="AG116" s="1030"/>
      <c r="AH116" s="1030"/>
      <c r="AI116" s="1030"/>
      <c r="AJ116" s="1031"/>
      <c r="AK116" s="1032" t="s">
        <v>132</v>
      </c>
      <c r="AL116" s="1030"/>
      <c r="AM116" s="1030"/>
      <c r="AN116" s="1030"/>
      <c r="AO116" s="1031"/>
      <c r="AP116" s="1033" t="s">
        <v>132</v>
      </c>
      <c r="AQ116" s="1034"/>
      <c r="AR116" s="1034"/>
      <c r="AS116" s="1034"/>
      <c r="AT116" s="1035"/>
      <c r="AU116" s="971"/>
      <c r="AV116" s="972"/>
      <c r="AW116" s="972"/>
      <c r="AX116" s="972"/>
      <c r="AY116" s="972"/>
      <c r="AZ116" s="1038" t="s">
        <v>447</v>
      </c>
      <c r="BA116" s="1039"/>
      <c r="BB116" s="1039"/>
      <c r="BC116" s="1039"/>
      <c r="BD116" s="1039"/>
      <c r="BE116" s="1039"/>
      <c r="BF116" s="1039"/>
      <c r="BG116" s="1039"/>
      <c r="BH116" s="1039"/>
      <c r="BI116" s="1039"/>
      <c r="BJ116" s="1039"/>
      <c r="BK116" s="1039"/>
      <c r="BL116" s="1039"/>
      <c r="BM116" s="1039"/>
      <c r="BN116" s="1039"/>
      <c r="BO116" s="1039"/>
      <c r="BP116" s="1040"/>
      <c r="BQ116" s="990" t="s">
        <v>132</v>
      </c>
      <c r="BR116" s="991"/>
      <c r="BS116" s="991"/>
      <c r="BT116" s="991"/>
      <c r="BU116" s="991"/>
      <c r="BV116" s="991" t="s">
        <v>132</v>
      </c>
      <c r="BW116" s="991"/>
      <c r="BX116" s="991"/>
      <c r="BY116" s="991"/>
      <c r="BZ116" s="991"/>
      <c r="CA116" s="991" t="s">
        <v>132</v>
      </c>
      <c r="CB116" s="991"/>
      <c r="CC116" s="991"/>
      <c r="CD116" s="991"/>
      <c r="CE116" s="991"/>
      <c r="CF116" s="985" t="s">
        <v>132</v>
      </c>
      <c r="CG116" s="986"/>
      <c r="CH116" s="986"/>
      <c r="CI116" s="986"/>
      <c r="CJ116" s="986"/>
      <c r="CK116" s="1016"/>
      <c r="CL116" s="1017"/>
      <c r="CM116" s="987" t="s">
        <v>448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384</v>
      </c>
      <c r="DH116" s="1030"/>
      <c r="DI116" s="1030"/>
      <c r="DJ116" s="1030"/>
      <c r="DK116" s="1031"/>
      <c r="DL116" s="1032" t="s">
        <v>132</v>
      </c>
      <c r="DM116" s="1030"/>
      <c r="DN116" s="1030"/>
      <c r="DO116" s="1030"/>
      <c r="DP116" s="1031"/>
      <c r="DQ116" s="1032" t="s">
        <v>132</v>
      </c>
      <c r="DR116" s="1030"/>
      <c r="DS116" s="1030"/>
      <c r="DT116" s="1030"/>
      <c r="DU116" s="1031"/>
      <c r="DV116" s="1033" t="s">
        <v>132</v>
      </c>
      <c r="DW116" s="1034"/>
      <c r="DX116" s="1034"/>
      <c r="DY116" s="1034"/>
      <c r="DZ116" s="1035"/>
    </row>
    <row r="117" spans="1:130" s="226" customFormat="1" ht="26.25" customHeight="1" x14ac:dyDescent="0.15">
      <c r="A117" s="975" t="s">
        <v>181</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449</v>
      </c>
      <c r="Z117" s="957"/>
      <c r="AA117" s="1047">
        <v>2725316</v>
      </c>
      <c r="AB117" s="1048"/>
      <c r="AC117" s="1048"/>
      <c r="AD117" s="1048"/>
      <c r="AE117" s="1049"/>
      <c r="AF117" s="1050">
        <v>2909583</v>
      </c>
      <c r="AG117" s="1048"/>
      <c r="AH117" s="1048"/>
      <c r="AI117" s="1048"/>
      <c r="AJ117" s="1049"/>
      <c r="AK117" s="1050">
        <v>3121375</v>
      </c>
      <c r="AL117" s="1048"/>
      <c r="AM117" s="1048"/>
      <c r="AN117" s="1048"/>
      <c r="AO117" s="1049"/>
      <c r="AP117" s="1051"/>
      <c r="AQ117" s="1052"/>
      <c r="AR117" s="1052"/>
      <c r="AS117" s="1052"/>
      <c r="AT117" s="1053"/>
      <c r="AU117" s="971"/>
      <c r="AV117" s="972"/>
      <c r="AW117" s="972"/>
      <c r="AX117" s="972"/>
      <c r="AY117" s="972"/>
      <c r="AZ117" s="1038" t="s">
        <v>450</v>
      </c>
      <c r="BA117" s="1039"/>
      <c r="BB117" s="1039"/>
      <c r="BC117" s="1039"/>
      <c r="BD117" s="1039"/>
      <c r="BE117" s="1039"/>
      <c r="BF117" s="1039"/>
      <c r="BG117" s="1039"/>
      <c r="BH117" s="1039"/>
      <c r="BI117" s="1039"/>
      <c r="BJ117" s="1039"/>
      <c r="BK117" s="1039"/>
      <c r="BL117" s="1039"/>
      <c r="BM117" s="1039"/>
      <c r="BN117" s="1039"/>
      <c r="BO117" s="1039"/>
      <c r="BP117" s="1040"/>
      <c r="BQ117" s="990" t="s">
        <v>384</v>
      </c>
      <c r="BR117" s="991"/>
      <c r="BS117" s="991"/>
      <c r="BT117" s="991"/>
      <c r="BU117" s="991"/>
      <c r="BV117" s="991" t="s">
        <v>132</v>
      </c>
      <c r="BW117" s="991"/>
      <c r="BX117" s="991"/>
      <c r="BY117" s="991"/>
      <c r="BZ117" s="991"/>
      <c r="CA117" s="991" t="s">
        <v>132</v>
      </c>
      <c r="CB117" s="991"/>
      <c r="CC117" s="991"/>
      <c r="CD117" s="991"/>
      <c r="CE117" s="991"/>
      <c r="CF117" s="985" t="s">
        <v>132</v>
      </c>
      <c r="CG117" s="986"/>
      <c r="CH117" s="986"/>
      <c r="CI117" s="986"/>
      <c r="CJ117" s="986"/>
      <c r="CK117" s="1016"/>
      <c r="CL117" s="1017"/>
      <c r="CM117" s="987" t="s">
        <v>451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132</v>
      </c>
      <c r="DH117" s="1030"/>
      <c r="DI117" s="1030"/>
      <c r="DJ117" s="1030"/>
      <c r="DK117" s="1031"/>
      <c r="DL117" s="1032" t="s">
        <v>384</v>
      </c>
      <c r="DM117" s="1030"/>
      <c r="DN117" s="1030"/>
      <c r="DO117" s="1030"/>
      <c r="DP117" s="1031"/>
      <c r="DQ117" s="1032" t="s">
        <v>132</v>
      </c>
      <c r="DR117" s="1030"/>
      <c r="DS117" s="1030"/>
      <c r="DT117" s="1030"/>
      <c r="DU117" s="1031"/>
      <c r="DV117" s="1033" t="s">
        <v>132</v>
      </c>
      <c r="DW117" s="1034"/>
      <c r="DX117" s="1034"/>
      <c r="DY117" s="1034"/>
      <c r="DZ117" s="1035"/>
    </row>
    <row r="118" spans="1:130" s="226" customFormat="1" ht="26.25" customHeight="1" x14ac:dyDescent="0.15">
      <c r="A118" s="975" t="s">
        <v>424</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422</v>
      </c>
      <c r="AB118" s="956"/>
      <c r="AC118" s="956"/>
      <c r="AD118" s="956"/>
      <c r="AE118" s="957"/>
      <c r="AF118" s="955" t="s">
        <v>299</v>
      </c>
      <c r="AG118" s="956"/>
      <c r="AH118" s="956"/>
      <c r="AI118" s="956"/>
      <c r="AJ118" s="957"/>
      <c r="AK118" s="955" t="s">
        <v>298</v>
      </c>
      <c r="AL118" s="956"/>
      <c r="AM118" s="956"/>
      <c r="AN118" s="956"/>
      <c r="AO118" s="957"/>
      <c r="AP118" s="1042" t="s">
        <v>423</v>
      </c>
      <c r="AQ118" s="1043"/>
      <c r="AR118" s="1043"/>
      <c r="AS118" s="1043"/>
      <c r="AT118" s="1044"/>
      <c r="AU118" s="971"/>
      <c r="AV118" s="972"/>
      <c r="AW118" s="972"/>
      <c r="AX118" s="972"/>
      <c r="AY118" s="972"/>
      <c r="AZ118" s="1045" t="s">
        <v>452</v>
      </c>
      <c r="BA118" s="1036"/>
      <c r="BB118" s="1036"/>
      <c r="BC118" s="1036"/>
      <c r="BD118" s="1036"/>
      <c r="BE118" s="1036"/>
      <c r="BF118" s="1036"/>
      <c r="BG118" s="1036"/>
      <c r="BH118" s="1036"/>
      <c r="BI118" s="1036"/>
      <c r="BJ118" s="1036"/>
      <c r="BK118" s="1036"/>
      <c r="BL118" s="1036"/>
      <c r="BM118" s="1036"/>
      <c r="BN118" s="1036"/>
      <c r="BO118" s="1036"/>
      <c r="BP118" s="1037"/>
      <c r="BQ118" s="1068" t="s">
        <v>132</v>
      </c>
      <c r="BR118" s="1069"/>
      <c r="BS118" s="1069"/>
      <c r="BT118" s="1069"/>
      <c r="BU118" s="1069"/>
      <c r="BV118" s="1069" t="s">
        <v>132</v>
      </c>
      <c r="BW118" s="1069"/>
      <c r="BX118" s="1069"/>
      <c r="BY118" s="1069"/>
      <c r="BZ118" s="1069"/>
      <c r="CA118" s="1069" t="s">
        <v>132</v>
      </c>
      <c r="CB118" s="1069"/>
      <c r="CC118" s="1069"/>
      <c r="CD118" s="1069"/>
      <c r="CE118" s="1069"/>
      <c r="CF118" s="985" t="s">
        <v>132</v>
      </c>
      <c r="CG118" s="986"/>
      <c r="CH118" s="986"/>
      <c r="CI118" s="986"/>
      <c r="CJ118" s="986"/>
      <c r="CK118" s="1016"/>
      <c r="CL118" s="1017"/>
      <c r="CM118" s="987" t="s">
        <v>453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123</v>
      </c>
      <c r="DH118" s="1030"/>
      <c r="DI118" s="1030"/>
      <c r="DJ118" s="1030"/>
      <c r="DK118" s="1031"/>
      <c r="DL118" s="1032" t="s">
        <v>132</v>
      </c>
      <c r="DM118" s="1030"/>
      <c r="DN118" s="1030"/>
      <c r="DO118" s="1030"/>
      <c r="DP118" s="1031"/>
      <c r="DQ118" s="1032" t="s">
        <v>132</v>
      </c>
      <c r="DR118" s="1030"/>
      <c r="DS118" s="1030"/>
      <c r="DT118" s="1030"/>
      <c r="DU118" s="1031"/>
      <c r="DV118" s="1033" t="s">
        <v>123</v>
      </c>
      <c r="DW118" s="1034"/>
      <c r="DX118" s="1034"/>
      <c r="DY118" s="1034"/>
      <c r="DZ118" s="1035"/>
    </row>
    <row r="119" spans="1:130" s="226" customFormat="1" ht="26.25" customHeight="1" x14ac:dyDescent="0.15">
      <c r="A119" s="1129" t="s">
        <v>427</v>
      </c>
      <c r="B119" s="1015"/>
      <c r="C119" s="994" t="s">
        <v>428</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132</v>
      </c>
      <c r="AB119" s="963"/>
      <c r="AC119" s="963"/>
      <c r="AD119" s="963"/>
      <c r="AE119" s="964"/>
      <c r="AF119" s="965" t="s">
        <v>123</v>
      </c>
      <c r="AG119" s="963"/>
      <c r="AH119" s="963"/>
      <c r="AI119" s="963"/>
      <c r="AJ119" s="964"/>
      <c r="AK119" s="965" t="s">
        <v>132</v>
      </c>
      <c r="AL119" s="963"/>
      <c r="AM119" s="963"/>
      <c r="AN119" s="963"/>
      <c r="AO119" s="964"/>
      <c r="AP119" s="966" t="s">
        <v>132</v>
      </c>
      <c r="AQ119" s="967"/>
      <c r="AR119" s="967"/>
      <c r="AS119" s="967"/>
      <c r="AT119" s="968"/>
      <c r="AU119" s="973"/>
      <c r="AV119" s="974"/>
      <c r="AW119" s="974"/>
      <c r="AX119" s="974"/>
      <c r="AY119" s="974"/>
      <c r="AZ119" s="257" t="s">
        <v>181</v>
      </c>
      <c r="BA119" s="257"/>
      <c r="BB119" s="257"/>
      <c r="BC119" s="257"/>
      <c r="BD119" s="257"/>
      <c r="BE119" s="257"/>
      <c r="BF119" s="257"/>
      <c r="BG119" s="257"/>
      <c r="BH119" s="257"/>
      <c r="BI119" s="257"/>
      <c r="BJ119" s="257"/>
      <c r="BK119" s="257"/>
      <c r="BL119" s="257"/>
      <c r="BM119" s="257"/>
      <c r="BN119" s="257"/>
      <c r="BO119" s="1046" t="s">
        <v>454</v>
      </c>
      <c r="BP119" s="1077"/>
      <c r="BQ119" s="1068">
        <v>43476449</v>
      </c>
      <c r="BR119" s="1069"/>
      <c r="BS119" s="1069"/>
      <c r="BT119" s="1069"/>
      <c r="BU119" s="1069"/>
      <c r="BV119" s="1069">
        <v>43769576</v>
      </c>
      <c r="BW119" s="1069"/>
      <c r="BX119" s="1069"/>
      <c r="BY119" s="1069"/>
      <c r="BZ119" s="1069"/>
      <c r="CA119" s="1069">
        <v>43304660</v>
      </c>
      <c r="CB119" s="1069"/>
      <c r="CC119" s="1069"/>
      <c r="CD119" s="1069"/>
      <c r="CE119" s="1069"/>
      <c r="CF119" s="1070"/>
      <c r="CG119" s="1071"/>
      <c r="CH119" s="1071"/>
      <c r="CI119" s="1071"/>
      <c r="CJ119" s="1072"/>
      <c r="CK119" s="1018"/>
      <c r="CL119" s="1019"/>
      <c r="CM119" s="1073" t="s">
        <v>455</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34865</v>
      </c>
      <c r="DH119" s="1055"/>
      <c r="DI119" s="1055"/>
      <c r="DJ119" s="1055"/>
      <c r="DK119" s="1056"/>
      <c r="DL119" s="1054">
        <v>18329</v>
      </c>
      <c r="DM119" s="1055"/>
      <c r="DN119" s="1055"/>
      <c r="DO119" s="1055"/>
      <c r="DP119" s="1056"/>
      <c r="DQ119" s="1054">
        <v>7529</v>
      </c>
      <c r="DR119" s="1055"/>
      <c r="DS119" s="1055"/>
      <c r="DT119" s="1055"/>
      <c r="DU119" s="1056"/>
      <c r="DV119" s="1057">
        <v>0.1</v>
      </c>
      <c r="DW119" s="1058"/>
      <c r="DX119" s="1058"/>
      <c r="DY119" s="1058"/>
      <c r="DZ119" s="1059"/>
    </row>
    <row r="120" spans="1:130" s="226" customFormat="1" ht="26.25" customHeight="1" x14ac:dyDescent="0.15">
      <c r="A120" s="1130"/>
      <c r="B120" s="1017"/>
      <c r="C120" s="987" t="s">
        <v>432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429</v>
      </c>
      <c r="AB120" s="1030"/>
      <c r="AC120" s="1030"/>
      <c r="AD120" s="1030"/>
      <c r="AE120" s="1031"/>
      <c r="AF120" s="1032" t="s">
        <v>132</v>
      </c>
      <c r="AG120" s="1030"/>
      <c r="AH120" s="1030"/>
      <c r="AI120" s="1030"/>
      <c r="AJ120" s="1031"/>
      <c r="AK120" s="1032" t="s">
        <v>123</v>
      </c>
      <c r="AL120" s="1030"/>
      <c r="AM120" s="1030"/>
      <c r="AN120" s="1030"/>
      <c r="AO120" s="1031"/>
      <c r="AP120" s="1033" t="s">
        <v>429</v>
      </c>
      <c r="AQ120" s="1034"/>
      <c r="AR120" s="1034"/>
      <c r="AS120" s="1034"/>
      <c r="AT120" s="1035"/>
      <c r="AU120" s="1060" t="s">
        <v>456</v>
      </c>
      <c r="AV120" s="1061"/>
      <c r="AW120" s="1061"/>
      <c r="AX120" s="1061"/>
      <c r="AY120" s="1062"/>
      <c r="AZ120" s="1011" t="s">
        <v>457</v>
      </c>
      <c r="BA120" s="960"/>
      <c r="BB120" s="960"/>
      <c r="BC120" s="960"/>
      <c r="BD120" s="960"/>
      <c r="BE120" s="960"/>
      <c r="BF120" s="960"/>
      <c r="BG120" s="960"/>
      <c r="BH120" s="960"/>
      <c r="BI120" s="960"/>
      <c r="BJ120" s="960"/>
      <c r="BK120" s="960"/>
      <c r="BL120" s="960"/>
      <c r="BM120" s="960"/>
      <c r="BN120" s="960"/>
      <c r="BO120" s="960"/>
      <c r="BP120" s="961"/>
      <c r="BQ120" s="997">
        <v>14104428</v>
      </c>
      <c r="BR120" s="998"/>
      <c r="BS120" s="998"/>
      <c r="BT120" s="998"/>
      <c r="BU120" s="998"/>
      <c r="BV120" s="998">
        <v>14463620</v>
      </c>
      <c r="BW120" s="998"/>
      <c r="BX120" s="998"/>
      <c r="BY120" s="998"/>
      <c r="BZ120" s="998"/>
      <c r="CA120" s="998">
        <v>14811544</v>
      </c>
      <c r="CB120" s="998"/>
      <c r="CC120" s="998"/>
      <c r="CD120" s="998"/>
      <c r="CE120" s="998"/>
      <c r="CF120" s="1012">
        <v>136.19999999999999</v>
      </c>
      <c r="CG120" s="1013"/>
      <c r="CH120" s="1013"/>
      <c r="CI120" s="1013"/>
      <c r="CJ120" s="1013"/>
      <c r="CK120" s="1078" t="s">
        <v>458</v>
      </c>
      <c r="CL120" s="1079"/>
      <c r="CM120" s="1079"/>
      <c r="CN120" s="1079"/>
      <c r="CO120" s="1080"/>
      <c r="CP120" s="1086" t="s">
        <v>402</v>
      </c>
      <c r="CQ120" s="1087"/>
      <c r="CR120" s="1087"/>
      <c r="CS120" s="1087"/>
      <c r="CT120" s="1087"/>
      <c r="CU120" s="1087"/>
      <c r="CV120" s="1087"/>
      <c r="CW120" s="1087"/>
      <c r="CX120" s="1087"/>
      <c r="CY120" s="1087"/>
      <c r="CZ120" s="1087"/>
      <c r="DA120" s="1087"/>
      <c r="DB120" s="1087"/>
      <c r="DC120" s="1087"/>
      <c r="DD120" s="1087"/>
      <c r="DE120" s="1087"/>
      <c r="DF120" s="1088"/>
      <c r="DG120" s="997">
        <v>12038080</v>
      </c>
      <c r="DH120" s="998"/>
      <c r="DI120" s="998"/>
      <c r="DJ120" s="998"/>
      <c r="DK120" s="998"/>
      <c r="DL120" s="998">
        <v>11855881</v>
      </c>
      <c r="DM120" s="998"/>
      <c r="DN120" s="998"/>
      <c r="DO120" s="998"/>
      <c r="DP120" s="998"/>
      <c r="DQ120" s="998">
        <v>11642681</v>
      </c>
      <c r="DR120" s="998"/>
      <c r="DS120" s="998"/>
      <c r="DT120" s="998"/>
      <c r="DU120" s="998"/>
      <c r="DV120" s="999">
        <v>107.1</v>
      </c>
      <c r="DW120" s="999"/>
      <c r="DX120" s="999"/>
      <c r="DY120" s="999"/>
      <c r="DZ120" s="1000"/>
    </row>
    <row r="121" spans="1:130" s="226" customFormat="1" ht="26.25" customHeight="1" x14ac:dyDescent="0.15">
      <c r="A121" s="1130"/>
      <c r="B121" s="1017"/>
      <c r="C121" s="1038" t="s">
        <v>459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v>32443</v>
      </c>
      <c r="AB121" s="1030"/>
      <c r="AC121" s="1030"/>
      <c r="AD121" s="1030"/>
      <c r="AE121" s="1031"/>
      <c r="AF121" s="1032">
        <v>19268</v>
      </c>
      <c r="AG121" s="1030"/>
      <c r="AH121" s="1030"/>
      <c r="AI121" s="1030"/>
      <c r="AJ121" s="1031"/>
      <c r="AK121" s="1032">
        <v>8336</v>
      </c>
      <c r="AL121" s="1030"/>
      <c r="AM121" s="1030"/>
      <c r="AN121" s="1030"/>
      <c r="AO121" s="1031"/>
      <c r="AP121" s="1033">
        <v>0.1</v>
      </c>
      <c r="AQ121" s="1034"/>
      <c r="AR121" s="1034"/>
      <c r="AS121" s="1034"/>
      <c r="AT121" s="1035"/>
      <c r="AU121" s="1063"/>
      <c r="AV121" s="1064"/>
      <c r="AW121" s="1064"/>
      <c r="AX121" s="1064"/>
      <c r="AY121" s="1065"/>
      <c r="AZ121" s="1020" t="s">
        <v>460</v>
      </c>
      <c r="BA121" s="1021"/>
      <c r="BB121" s="1021"/>
      <c r="BC121" s="1021"/>
      <c r="BD121" s="1021"/>
      <c r="BE121" s="1021"/>
      <c r="BF121" s="1021"/>
      <c r="BG121" s="1021"/>
      <c r="BH121" s="1021"/>
      <c r="BI121" s="1021"/>
      <c r="BJ121" s="1021"/>
      <c r="BK121" s="1021"/>
      <c r="BL121" s="1021"/>
      <c r="BM121" s="1021"/>
      <c r="BN121" s="1021"/>
      <c r="BO121" s="1021"/>
      <c r="BP121" s="1022"/>
      <c r="BQ121" s="990">
        <v>293772</v>
      </c>
      <c r="BR121" s="991"/>
      <c r="BS121" s="991"/>
      <c r="BT121" s="991"/>
      <c r="BU121" s="991"/>
      <c r="BV121" s="991">
        <v>283058</v>
      </c>
      <c r="BW121" s="991"/>
      <c r="BX121" s="991"/>
      <c r="BY121" s="991"/>
      <c r="BZ121" s="991"/>
      <c r="CA121" s="991">
        <v>279463</v>
      </c>
      <c r="CB121" s="991"/>
      <c r="CC121" s="991"/>
      <c r="CD121" s="991"/>
      <c r="CE121" s="991"/>
      <c r="CF121" s="985">
        <v>2.6</v>
      </c>
      <c r="CG121" s="986"/>
      <c r="CH121" s="986"/>
      <c r="CI121" s="986"/>
      <c r="CJ121" s="986"/>
      <c r="CK121" s="1081"/>
      <c r="CL121" s="1082"/>
      <c r="CM121" s="1082"/>
      <c r="CN121" s="1082"/>
      <c r="CO121" s="1083"/>
      <c r="CP121" s="1091" t="s">
        <v>461</v>
      </c>
      <c r="CQ121" s="1092"/>
      <c r="CR121" s="1092"/>
      <c r="CS121" s="1092"/>
      <c r="CT121" s="1092"/>
      <c r="CU121" s="1092"/>
      <c r="CV121" s="1092"/>
      <c r="CW121" s="1092"/>
      <c r="CX121" s="1092"/>
      <c r="CY121" s="1092"/>
      <c r="CZ121" s="1092"/>
      <c r="DA121" s="1092"/>
      <c r="DB121" s="1092"/>
      <c r="DC121" s="1092"/>
      <c r="DD121" s="1092"/>
      <c r="DE121" s="1092"/>
      <c r="DF121" s="1093"/>
      <c r="DG121" s="990">
        <v>2169752</v>
      </c>
      <c r="DH121" s="991"/>
      <c r="DI121" s="991"/>
      <c r="DJ121" s="991"/>
      <c r="DK121" s="991"/>
      <c r="DL121" s="991">
        <v>1998370</v>
      </c>
      <c r="DM121" s="991"/>
      <c r="DN121" s="991"/>
      <c r="DO121" s="991"/>
      <c r="DP121" s="991"/>
      <c r="DQ121" s="991">
        <v>1827021</v>
      </c>
      <c r="DR121" s="991"/>
      <c r="DS121" s="991"/>
      <c r="DT121" s="991"/>
      <c r="DU121" s="991"/>
      <c r="DV121" s="992">
        <v>16.8</v>
      </c>
      <c r="DW121" s="992"/>
      <c r="DX121" s="992"/>
      <c r="DY121" s="992"/>
      <c r="DZ121" s="993"/>
    </row>
    <row r="122" spans="1:130" s="226" customFormat="1" ht="26.25" customHeight="1" x14ac:dyDescent="0.15">
      <c r="A122" s="1130"/>
      <c r="B122" s="1017"/>
      <c r="C122" s="987" t="s">
        <v>442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429</v>
      </c>
      <c r="AB122" s="1030"/>
      <c r="AC122" s="1030"/>
      <c r="AD122" s="1030"/>
      <c r="AE122" s="1031"/>
      <c r="AF122" s="1032" t="s">
        <v>132</v>
      </c>
      <c r="AG122" s="1030"/>
      <c r="AH122" s="1030"/>
      <c r="AI122" s="1030"/>
      <c r="AJ122" s="1031"/>
      <c r="AK122" s="1032" t="s">
        <v>132</v>
      </c>
      <c r="AL122" s="1030"/>
      <c r="AM122" s="1030"/>
      <c r="AN122" s="1030"/>
      <c r="AO122" s="1031"/>
      <c r="AP122" s="1033" t="s">
        <v>132</v>
      </c>
      <c r="AQ122" s="1034"/>
      <c r="AR122" s="1034"/>
      <c r="AS122" s="1034"/>
      <c r="AT122" s="1035"/>
      <c r="AU122" s="1063"/>
      <c r="AV122" s="1064"/>
      <c r="AW122" s="1064"/>
      <c r="AX122" s="1064"/>
      <c r="AY122" s="1065"/>
      <c r="AZ122" s="1045" t="s">
        <v>462</v>
      </c>
      <c r="BA122" s="1036"/>
      <c r="BB122" s="1036"/>
      <c r="BC122" s="1036"/>
      <c r="BD122" s="1036"/>
      <c r="BE122" s="1036"/>
      <c r="BF122" s="1036"/>
      <c r="BG122" s="1036"/>
      <c r="BH122" s="1036"/>
      <c r="BI122" s="1036"/>
      <c r="BJ122" s="1036"/>
      <c r="BK122" s="1036"/>
      <c r="BL122" s="1036"/>
      <c r="BM122" s="1036"/>
      <c r="BN122" s="1036"/>
      <c r="BO122" s="1036"/>
      <c r="BP122" s="1037"/>
      <c r="BQ122" s="1068">
        <v>26598144</v>
      </c>
      <c r="BR122" s="1069"/>
      <c r="BS122" s="1069"/>
      <c r="BT122" s="1069"/>
      <c r="BU122" s="1069"/>
      <c r="BV122" s="1069">
        <v>26911232</v>
      </c>
      <c r="BW122" s="1069"/>
      <c r="BX122" s="1069"/>
      <c r="BY122" s="1069"/>
      <c r="BZ122" s="1069"/>
      <c r="CA122" s="1069">
        <v>26757881</v>
      </c>
      <c r="CB122" s="1069"/>
      <c r="CC122" s="1069"/>
      <c r="CD122" s="1069"/>
      <c r="CE122" s="1069"/>
      <c r="CF122" s="1089">
        <v>246.1</v>
      </c>
      <c r="CG122" s="1090"/>
      <c r="CH122" s="1090"/>
      <c r="CI122" s="1090"/>
      <c r="CJ122" s="1090"/>
      <c r="CK122" s="1081"/>
      <c r="CL122" s="1082"/>
      <c r="CM122" s="1082"/>
      <c r="CN122" s="1082"/>
      <c r="CO122" s="1083"/>
      <c r="CP122" s="1091" t="s">
        <v>399</v>
      </c>
      <c r="CQ122" s="1092"/>
      <c r="CR122" s="1092"/>
      <c r="CS122" s="1092"/>
      <c r="CT122" s="1092"/>
      <c r="CU122" s="1092"/>
      <c r="CV122" s="1092"/>
      <c r="CW122" s="1092"/>
      <c r="CX122" s="1092"/>
      <c r="CY122" s="1092"/>
      <c r="CZ122" s="1092"/>
      <c r="DA122" s="1092"/>
      <c r="DB122" s="1092"/>
      <c r="DC122" s="1092"/>
      <c r="DD122" s="1092"/>
      <c r="DE122" s="1092"/>
      <c r="DF122" s="1093"/>
      <c r="DG122" s="990">
        <v>133946</v>
      </c>
      <c r="DH122" s="991"/>
      <c r="DI122" s="991"/>
      <c r="DJ122" s="991"/>
      <c r="DK122" s="991"/>
      <c r="DL122" s="991">
        <v>129032</v>
      </c>
      <c r="DM122" s="991"/>
      <c r="DN122" s="991"/>
      <c r="DO122" s="991"/>
      <c r="DP122" s="991"/>
      <c r="DQ122" s="991">
        <v>107817</v>
      </c>
      <c r="DR122" s="991"/>
      <c r="DS122" s="991"/>
      <c r="DT122" s="991"/>
      <c r="DU122" s="991"/>
      <c r="DV122" s="992">
        <v>1</v>
      </c>
      <c r="DW122" s="992"/>
      <c r="DX122" s="992"/>
      <c r="DY122" s="992"/>
      <c r="DZ122" s="993"/>
    </row>
    <row r="123" spans="1:130" s="226" customFormat="1" ht="26.25" customHeight="1" x14ac:dyDescent="0.15">
      <c r="A123" s="1130"/>
      <c r="B123" s="1017"/>
      <c r="C123" s="987" t="s">
        <v>448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132</v>
      </c>
      <c r="AB123" s="1030"/>
      <c r="AC123" s="1030"/>
      <c r="AD123" s="1030"/>
      <c r="AE123" s="1031"/>
      <c r="AF123" s="1032" t="s">
        <v>132</v>
      </c>
      <c r="AG123" s="1030"/>
      <c r="AH123" s="1030"/>
      <c r="AI123" s="1030"/>
      <c r="AJ123" s="1031"/>
      <c r="AK123" s="1032" t="s">
        <v>132</v>
      </c>
      <c r="AL123" s="1030"/>
      <c r="AM123" s="1030"/>
      <c r="AN123" s="1030"/>
      <c r="AO123" s="1031"/>
      <c r="AP123" s="1033" t="s">
        <v>429</v>
      </c>
      <c r="AQ123" s="1034"/>
      <c r="AR123" s="1034"/>
      <c r="AS123" s="1034"/>
      <c r="AT123" s="1035"/>
      <c r="AU123" s="1066"/>
      <c r="AV123" s="1067"/>
      <c r="AW123" s="1067"/>
      <c r="AX123" s="1067"/>
      <c r="AY123" s="1067"/>
      <c r="AZ123" s="257" t="s">
        <v>181</v>
      </c>
      <c r="BA123" s="257"/>
      <c r="BB123" s="257"/>
      <c r="BC123" s="257"/>
      <c r="BD123" s="257"/>
      <c r="BE123" s="257"/>
      <c r="BF123" s="257"/>
      <c r="BG123" s="257"/>
      <c r="BH123" s="257"/>
      <c r="BI123" s="257"/>
      <c r="BJ123" s="257"/>
      <c r="BK123" s="257"/>
      <c r="BL123" s="257"/>
      <c r="BM123" s="257"/>
      <c r="BN123" s="257"/>
      <c r="BO123" s="1046" t="s">
        <v>463</v>
      </c>
      <c r="BP123" s="1077"/>
      <c r="BQ123" s="1136">
        <v>40996344</v>
      </c>
      <c r="BR123" s="1137"/>
      <c r="BS123" s="1137"/>
      <c r="BT123" s="1137"/>
      <c r="BU123" s="1137"/>
      <c r="BV123" s="1137">
        <v>41657910</v>
      </c>
      <c r="BW123" s="1137"/>
      <c r="BX123" s="1137"/>
      <c r="BY123" s="1137"/>
      <c r="BZ123" s="1137"/>
      <c r="CA123" s="1137">
        <v>41848888</v>
      </c>
      <c r="CB123" s="1137"/>
      <c r="CC123" s="1137"/>
      <c r="CD123" s="1137"/>
      <c r="CE123" s="1137"/>
      <c r="CF123" s="1070"/>
      <c r="CG123" s="1071"/>
      <c r="CH123" s="1071"/>
      <c r="CI123" s="1071"/>
      <c r="CJ123" s="1072"/>
      <c r="CK123" s="1081"/>
      <c r="CL123" s="1082"/>
      <c r="CM123" s="1082"/>
      <c r="CN123" s="1082"/>
      <c r="CO123" s="1083"/>
      <c r="CP123" s="1091" t="s">
        <v>398</v>
      </c>
      <c r="CQ123" s="1092"/>
      <c r="CR123" s="1092"/>
      <c r="CS123" s="1092"/>
      <c r="CT123" s="1092"/>
      <c r="CU123" s="1092"/>
      <c r="CV123" s="1092"/>
      <c r="CW123" s="1092"/>
      <c r="CX123" s="1092"/>
      <c r="CY123" s="1092"/>
      <c r="CZ123" s="1092"/>
      <c r="DA123" s="1092"/>
      <c r="DB123" s="1092"/>
      <c r="DC123" s="1092"/>
      <c r="DD123" s="1092"/>
      <c r="DE123" s="1092"/>
      <c r="DF123" s="1093"/>
      <c r="DG123" s="1029" t="s">
        <v>132</v>
      </c>
      <c r="DH123" s="1030"/>
      <c r="DI123" s="1030"/>
      <c r="DJ123" s="1030"/>
      <c r="DK123" s="1031"/>
      <c r="DL123" s="1032" t="s">
        <v>132</v>
      </c>
      <c r="DM123" s="1030"/>
      <c r="DN123" s="1030"/>
      <c r="DO123" s="1030"/>
      <c r="DP123" s="1031"/>
      <c r="DQ123" s="1032" t="s">
        <v>132</v>
      </c>
      <c r="DR123" s="1030"/>
      <c r="DS123" s="1030"/>
      <c r="DT123" s="1030"/>
      <c r="DU123" s="1031"/>
      <c r="DV123" s="1033" t="s">
        <v>384</v>
      </c>
      <c r="DW123" s="1034"/>
      <c r="DX123" s="1034"/>
      <c r="DY123" s="1034"/>
      <c r="DZ123" s="1035"/>
    </row>
    <row r="124" spans="1:130" s="226" customFormat="1" ht="26.25" customHeight="1" thickBot="1" x14ac:dyDescent="0.2">
      <c r="A124" s="1130"/>
      <c r="B124" s="1017"/>
      <c r="C124" s="987" t="s">
        <v>451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132</v>
      </c>
      <c r="AB124" s="1030"/>
      <c r="AC124" s="1030"/>
      <c r="AD124" s="1030"/>
      <c r="AE124" s="1031"/>
      <c r="AF124" s="1032" t="s">
        <v>132</v>
      </c>
      <c r="AG124" s="1030"/>
      <c r="AH124" s="1030"/>
      <c r="AI124" s="1030"/>
      <c r="AJ124" s="1031"/>
      <c r="AK124" s="1032" t="s">
        <v>132</v>
      </c>
      <c r="AL124" s="1030"/>
      <c r="AM124" s="1030"/>
      <c r="AN124" s="1030"/>
      <c r="AO124" s="1031"/>
      <c r="AP124" s="1033" t="s">
        <v>132</v>
      </c>
      <c r="AQ124" s="1034"/>
      <c r="AR124" s="1034"/>
      <c r="AS124" s="1034"/>
      <c r="AT124" s="1035"/>
      <c r="AU124" s="1132" t="s">
        <v>464</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21.6</v>
      </c>
      <c r="BR124" s="1099"/>
      <c r="BS124" s="1099"/>
      <c r="BT124" s="1099"/>
      <c r="BU124" s="1099"/>
      <c r="BV124" s="1099">
        <v>19</v>
      </c>
      <c r="BW124" s="1099"/>
      <c r="BX124" s="1099"/>
      <c r="BY124" s="1099"/>
      <c r="BZ124" s="1099"/>
      <c r="CA124" s="1099">
        <v>13.3</v>
      </c>
      <c r="CB124" s="1099"/>
      <c r="CC124" s="1099"/>
      <c r="CD124" s="1099"/>
      <c r="CE124" s="1099"/>
      <c r="CF124" s="1100"/>
      <c r="CG124" s="1101"/>
      <c r="CH124" s="1101"/>
      <c r="CI124" s="1101"/>
      <c r="CJ124" s="1102"/>
      <c r="CK124" s="1084"/>
      <c r="CL124" s="1084"/>
      <c r="CM124" s="1084"/>
      <c r="CN124" s="1084"/>
      <c r="CO124" s="1085"/>
      <c r="CP124" s="1091" t="s">
        <v>465</v>
      </c>
      <c r="CQ124" s="1092"/>
      <c r="CR124" s="1092"/>
      <c r="CS124" s="1092"/>
      <c r="CT124" s="1092"/>
      <c r="CU124" s="1092"/>
      <c r="CV124" s="1092"/>
      <c r="CW124" s="1092"/>
      <c r="CX124" s="1092"/>
      <c r="CY124" s="1092"/>
      <c r="CZ124" s="1092"/>
      <c r="DA124" s="1092"/>
      <c r="DB124" s="1092"/>
      <c r="DC124" s="1092"/>
      <c r="DD124" s="1092"/>
      <c r="DE124" s="1092"/>
      <c r="DF124" s="1093"/>
      <c r="DG124" s="1076" t="s">
        <v>132</v>
      </c>
      <c r="DH124" s="1055"/>
      <c r="DI124" s="1055"/>
      <c r="DJ124" s="1055"/>
      <c r="DK124" s="1056"/>
      <c r="DL124" s="1054" t="s">
        <v>429</v>
      </c>
      <c r="DM124" s="1055"/>
      <c r="DN124" s="1055"/>
      <c r="DO124" s="1055"/>
      <c r="DP124" s="1056"/>
      <c r="DQ124" s="1054" t="s">
        <v>384</v>
      </c>
      <c r="DR124" s="1055"/>
      <c r="DS124" s="1055"/>
      <c r="DT124" s="1055"/>
      <c r="DU124" s="1056"/>
      <c r="DV124" s="1057" t="s">
        <v>132</v>
      </c>
      <c r="DW124" s="1058"/>
      <c r="DX124" s="1058"/>
      <c r="DY124" s="1058"/>
      <c r="DZ124" s="1059"/>
    </row>
    <row r="125" spans="1:130" s="226" customFormat="1" ht="26.25" customHeight="1" x14ac:dyDescent="0.15">
      <c r="A125" s="1130"/>
      <c r="B125" s="1017"/>
      <c r="C125" s="987" t="s">
        <v>453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132</v>
      </c>
      <c r="AB125" s="1030"/>
      <c r="AC125" s="1030"/>
      <c r="AD125" s="1030"/>
      <c r="AE125" s="1031"/>
      <c r="AF125" s="1032" t="s">
        <v>132</v>
      </c>
      <c r="AG125" s="1030"/>
      <c r="AH125" s="1030"/>
      <c r="AI125" s="1030"/>
      <c r="AJ125" s="1031"/>
      <c r="AK125" s="1032" t="s">
        <v>132</v>
      </c>
      <c r="AL125" s="1030"/>
      <c r="AM125" s="1030"/>
      <c r="AN125" s="1030"/>
      <c r="AO125" s="1031"/>
      <c r="AP125" s="1033" t="s">
        <v>132</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466</v>
      </c>
      <c r="CL125" s="1079"/>
      <c r="CM125" s="1079"/>
      <c r="CN125" s="1079"/>
      <c r="CO125" s="1080"/>
      <c r="CP125" s="1011" t="s">
        <v>467</v>
      </c>
      <c r="CQ125" s="960"/>
      <c r="CR125" s="960"/>
      <c r="CS125" s="960"/>
      <c r="CT125" s="960"/>
      <c r="CU125" s="960"/>
      <c r="CV125" s="960"/>
      <c r="CW125" s="960"/>
      <c r="CX125" s="960"/>
      <c r="CY125" s="960"/>
      <c r="CZ125" s="960"/>
      <c r="DA125" s="960"/>
      <c r="DB125" s="960"/>
      <c r="DC125" s="960"/>
      <c r="DD125" s="960"/>
      <c r="DE125" s="960"/>
      <c r="DF125" s="961"/>
      <c r="DG125" s="997" t="s">
        <v>132</v>
      </c>
      <c r="DH125" s="998"/>
      <c r="DI125" s="998"/>
      <c r="DJ125" s="998"/>
      <c r="DK125" s="998"/>
      <c r="DL125" s="998" t="s">
        <v>132</v>
      </c>
      <c r="DM125" s="998"/>
      <c r="DN125" s="998"/>
      <c r="DO125" s="998"/>
      <c r="DP125" s="998"/>
      <c r="DQ125" s="998" t="s">
        <v>132</v>
      </c>
      <c r="DR125" s="998"/>
      <c r="DS125" s="998"/>
      <c r="DT125" s="998"/>
      <c r="DU125" s="998"/>
      <c r="DV125" s="999" t="s">
        <v>384</v>
      </c>
      <c r="DW125" s="999"/>
      <c r="DX125" s="999"/>
      <c r="DY125" s="999"/>
      <c r="DZ125" s="1000"/>
    </row>
    <row r="126" spans="1:130" s="226" customFormat="1" ht="26.25" customHeight="1" thickBot="1" x14ac:dyDescent="0.2">
      <c r="A126" s="1130"/>
      <c r="B126" s="1017"/>
      <c r="C126" s="987" t="s">
        <v>455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20469</v>
      </c>
      <c r="AB126" s="1030"/>
      <c r="AC126" s="1030"/>
      <c r="AD126" s="1030"/>
      <c r="AE126" s="1031"/>
      <c r="AF126" s="1032">
        <v>17053</v>
      </c>
      <c r="AG126" s="1030"/>
      <c r="AH126" s="1030"/>
      <c r="AI126" s="1030"/>
      <c r="AJ126" s="1031"/>
      <c r="AK126" s="1032">
        <v>11325</v>
      </c>
      <c r="AL126" s="1030"/>
      <c r="AM126" s="1030"/>
      <c r="AN126" s="1030"/>
      <c r="AO126" s="1031"/>
      <c r="AP126" s="1033">
        <v>0.1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468</v>
      </c>
      <c r="CQ126" s="1021"/>
      <c r="CR126" s="1021"/>
      <c r="CS126" s="1021"/>
      <c r="CT126" s="1021"/>
      <c r="CU126" s="1021"/>
      <c r="CV126" s="1021"/>
      <c r="CW126" s="1021"/>
      <c r="CX126" s="1021"/>
      <c r="CY126" s="1021"/>
      <c r="CZ126" s="1021"/>
      <c r="DA126" s="1021"/>
      <c r="DB126" s="1021"/>
      <c r="DC126" s="1021"/>
      <c r="DD126" s="1021"/>
      <c r="DE126" s="1021"/>
      <c r="DF126" s="1022"/>
      <c r="DG126" s="990" t="s">
        <v>429</v>
      </c>
      <c r="DH126" s="991"/>
      <c r="DI126" s="991"/>
      <c r="DJ126" s="991"/>
      <c r="DK126" s="991"/>
      <c r="DL126" s="991" t="s">
        <v>429</v>
      </c>
      <c r="DM126" s="991"/>
      <c r="DN126" s="991"/>
      <c r="DO126" s="991"/>
      <c r="DP126" s="991"/>
      <c r="DQ126" s="991" t="s">
        <v>132</v>
      </c>
      <c r="DR126" s="991"/>
      <c r="DS126" s="991"/>
      <c r="DT126" s="991"/>
      <c r="DU126" s="991"/>
      <c r="DV126" s="992" t="s">
        <v>429</v>
      </c>
      <c r="DW126" s="992"/>
      <c r="DX126" s="992"/>
      <c r="DY126" s="992"/>
      <c r="DZ126" s="993"/>
    </row>
    <row r="127" spans="1:130" s="226" customFormat="1" ht="26.25" customHeight="1" x14ac:dyDescent="0.15">
      <c r="A127" s="1131"/>
      <c r="B127" s="1019"/>
      <c r="C127" s="1073" t="s">
        <v>469</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132</v>
      </c>
      <c r="AB127" s="1030"/>
      <c r="AC127" s="1030"/>
      <c r="AD127" s="1030"/>
      <c r="AE127" s="1031"/>
      <c r="AF127" s="1032" t="s">
        <v>132</v>
      </c>
      <c r="AG127" s="1030"/>
      <c r="AH127" s="1030"/>
      <c r="AI127" s="1030"/>
      <c r="AJ127" s="1031"/>
      <c r="AK127" s="1032" t="s">
        <v>132</v>
      </c>
      <c r="AL127" s="1030"/>
      <c r="AM127" s="1030"/>
      <c r="AN127" s="1030"/>
      <c r="AO127" s="1031"/>
      <c r="AP127" s="1033" t="s">
        <v>132</v>
      </c>
      <c r="AQ127" s="1034"/>
      <c r="AR127" s="1034"/>
      <c r="AS127" s="1034"/>
      <c r="AT127" s="1035"/>
      <c r="AU127" s="262"/>
      <c r="AV127" s="262"/>
      <c r="AW127" s="262"/>
      <c r="AX127" s="1103" t="s">
        <v>470</v>
      </c>
      <c r="AY127" s="1104"/>
      <c r="AZ127" s="1104"/>
      <c r="BA127" s="1104"/>
      <c r="BB127" s="1104"/>
      <c r="BC127" s="1104"/>
      <c r="BD127" s="1104"/>
      <c r="BE127" s="1105"/>
      <c r="BF127" s="1106" t="s">
        <v>471</v>
      </c>
      <c r="BG127" s="1104"/>
      <c r="BH127" s="1104"/>
      <c r="BI127" s="1104"/>
      <c r="BJ127" s="1104"/>
      <c r="BK127" s="1104"/>
      <c r="BL127" s="1105"/>
      <c r="BM127" s="1106" t="s">
        <v>472</v>
      </c>
      <c r="BN127" s="1104"/>
      <c r="BO127" s="1104"/>
      <c r="BP127" s="1104"/>
      <c r="BQ127" s="1104"/>
      <c r="BR127" s="1104"/>
      <c r="BS127" s="1105"/>
      <c r="BT127" s="1106" t="s">
        <v>473</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474</v>
      </c>
      <c r="CQ127" s="1021"/>
      <c r="CR127" s="1021"/>
      <c r="CS127" s="1021"/>
      <c r="CT127" s="1021"/>
      <c r="CU127" s="1021"/>
      <c r="CV127" s="1021"/>
      <c r="CW127" s="1021"/>
      <c r="CX127" s="1021"/>
      <c r="CY127" s="1021"/>
      <c r="CZ127" s="1021"/>
      <c r="DA127" s="1021"/>
      <c r="DB127" s="1021"/>
      <c r="DC127" s="1021"/>
      <c r="DD127" s="1021"/>
      <c r="DE127" s="1021"/>
      <c r="DF127" s="1022"/>
      <c r="DG127" s="990" t="s">
        <v>132</v>
      </c>
      <c r="DH127" s="991"/>
      <c r="DI127" s="991"/>
      <c r="DJ127" s="991"/>
      <c r="DK127" s="991"/>
      <c r="DL127" s="991" t="s">
        <v>429</v>
      </c>
      <c r="DM127" s="991"/>
      <c r="DN127" s="991"/>
      <c r="DO127" s="991"/>
      <c r="DP127" s="991"/>
      <c r="DQ127" s="991" t="s">
        <v>132</v>
      </c>
      <c r="DR127" s="991"/>
      <c r="DS127" s="991"/>
      <c r="DT127" s="991"/>
      <c r="DU127" s="991"/>
      <c r="DV127" s="992" t="s">
        <v>132</v>
      </c>
      <c r="DW127" s="992"/>
      <c r="DX127" s="992"/>
      <c r="DY127" s="992"/>
      <c r="DZ127" s="993"/>
    </row>
    <row r="128" spans="1:130" s="226" customFormat="1" ht="26.25" customHeight="1" thickBot="1" x14ac:dyDescent="0.2">
      <c r="A128" s="1114" t="s">
        <v>475</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476</v>
      </c>
      <c r="X128" s="1116"/>
      <c r="Y128" s="1116"/>
      <c r="Z128" s="1117"/>
      <c r="AA128" s="1118">
        <v>63006</v>
      </c>
      <c r="AB128" s="1119"/>
      <c r="AC128" s="1119"/>
      <c r="AD128" s="1119"/>
      <c r="AE128" s="1120"/>
      <c r="AF128" s="1121">
        <v>65493</v>
      </c>
      <c r="AG128" s="1119"/>
      <c r="AH128" s="1119"/>
      <c r="AI128" s="1119"/>
      <c r="AJ128" s="1120"/>
      <c r="AK128" s="1121">
        <v>60357</v>
      </c>
      <c r="AL128" s="1119"/>
      <c r="AM128" s="1119"/>
      <c r="AN128" s="1119"/>
      <c r="AO128" s="1120"/>
      <c r="AP128" s="1122"/>
      <c r="AQ128" s="1123"/>
      <c r="AR128" s="1123"/>
      <c r="AS128" s="1123"/>
      <c r="AT128" s="1124"/>
      <c r="AU128" s="262"/>
      <c r="AV128" s="262"/>
      <c r="AW128" s="262"/>
      <c r="AX128" s="959" t="s">
        <v>477</v>
      </c>
      <c r="AY128" s="960"/>
      <c r="AZ128" s="960"/>
      <c r="BA128" s="960"/>
      <c r="BB128" s="960"/>
      <c r="BC128" s="960"/>
      <c r="BD128" s="960"/>
      <c r="BE128" s="961"/>
      <c r="BF128" s="1125" t="s">
        <v>132</v>
      </c>
      <c r="BG128" s="1126"/>
      <c r="BH128" s="1126"/>
      <c r="BI128" s="1126"/>
      <c r="BJ128" s="1126"/>
      <c r="BK128" s="1126"/>
      <c r="BL128" s="1127"/>
      <c r="BM128" s="1125">
        <v>12.94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478</v>
      </c>
      <c r="CQ128" s="1108"/>
      <c r="CR128" s="1108"/>
      <c r="CS128" s="1108"/>
      <c r="CT128" s="1108"/>
      <c r="CU128" s="1108"/>
      <c r="CV128" s="1108"/>
      <c r="CW128" s="1108"/>
      <c r="CX128" s="1108"/>
      <c r="CY128" s="1108"/>
      <c r="CZ128" s="1108"/>
      <c r="DA128" s="1108"/>
      <c r="DB128" s="1108"/>
      <c r="DC128" s="1108"/>
      <c r="DD128" s="1108"/>
      <c r="DE128" s="1108"/>
      <c r="DF128" s="1109"/>
      <c r="DG128" s="1110">
        <v>2732</v>
      </c>
      <c r="DH128" s="1111"/>
      <c r="DI128" s="1111"/>
      <c r="DJ128" s="1111"/>
      <c r="DK128" s="1111"/>
      <c r="DL128" s="1111">
        <v>2795</v>
      </c>
      <c r="DM128" s="1111"/>
      <c r="DN128" s="1111"/>
      <c r="DO128" s="1111"/>
      <c r="DP128" s="1111"/>
      <c r="DQ128" s="1111" t="s">
        <v>123</v>
      </c>
      <c r="DR128" s="1111"/>
      <c r="DS128" s="1111"/>
      <c r="DT128" s="1111"/>
      <c r="DU128" s="1111"/>
      <c r="DV128" s="1112" t="s">
        <v>132</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479</v>
      </c>
      <c r="X129" s="1145"/>
      <c r="Y129" s="1145"/>
      <c r="Z129" s="1146"/>
      <c r="AA129" s="1029">
        <v>13307438</v>
      </c>
      <c r="AB129" s="1030"/>
      <c r="AC129" s="1030"/>
      <c r="AD129" s="1030"/>
      <c r="AE129" s="1031"/>
      <c r="AF129" s="1032">
        <v>13087166</v>
      </c>
      <c r="AG129" s="1030"/>
      <c r="AH129" s="1030"/>
      <c r="AI129" s="1030"/>
      <c r="AJ129" s="1031"/>
      <c r="AK129" s="1032">
        <v>13046023</v>
      </c>
      <c r="AL129" s="1030"/>
      <c r="AM129" s="1030"/>
      <c r="AN129" s="1030"/>
      <c r="AO129" s="1031"/>
      <c r="AP129" s="1147"/>
      <c r="AQ129" s="1148"/>
      <c r="AR129" s="1148"/>
      <c r="AS129" s="1148"/>
      <c r="AT129" s="1149"/>
      <c r="AU129" s="264"/>
      <c r="AV129" s="264"/>
      <c r="AW129" s="264"/>
      <c r="AX129" s="1138" t="s">
        <v>480</v>
      </c>
      <c r="AY129" s="1021"/>
      <c r="AZ129" s="1021"/>
      <c r="BA129" s="1021"/>
      <c r="BB129" s="1021"/>
      <c r="BC129" s="1021"/>
      <c r="BD129" s="1021"/>
      <c r="BE129" s="1022"/>
      <c r="BF129" s="1139" t="s">
        <v>132</v>
      </c>
      <c r="BG129" s="1140"/>
      <c r="BH129" s="1140"/>
      <c r="BI129" s="1140"/>
      <c r="BJ129" s="1140"/>
      <c r="BK129" s="1140"/>
      <c r="BL129" s="1141"/>
      <c r="BM129" s="1139">
        <v>17.940000000000001</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482</v>
      </c>
      <c r="X130" s="1145"/>
      <c r="Y130" s="1145"/>
      <c r="Z130" s="1146"/>
      <c r="AA130" s="1029">
        <v>1876142</v>
      </c>
      <c r="AB130" s="1030"/>
      <c r="AC130" s="1030"/>
      <c r="AD130" s="1030"/>
      <c r="AE130" s="1031"/>
      <c r="AF130" s="1032">
        <v>2005813</v>
      </c>
      <c r="AG130" s="1030"/>
      <c r="AH130" s="1030"/>
      <c r="AI130" s="1030"/>
      <c r="AJ130" s="1031"/>
      <c r="AK130" s="1032">
        <v>2171375</v>
      </c>
      <c r="AL130" s="1030"/>
      <c r="AM130" s="1030"/>
      <c r="AN130" s="1030"/>
      <c r="AO130" s="1031"/>
      <c r="AP130" s="1147"/>
      <c r="AQ130" s="1148"/>
      <c r="AR130" s="1148"/>
      <c r="AS130" s="1148"/>
      <c r="AT130" s="1149"/>
      <c r="AU130" s="264"/>
      <c r="AV130" s="264"/>
      <c r="AW130" s="264"/>
      <c r="AX130" s="1138" t="s">
        <v>483</v>
      </c>
      <c r="AY130" s="1021"/>
      <c r="AZ130" s="1021"/>
      <c r="BA130" s="1021"/>
      <c r="BB130" s="1021"/>
      <c r="BC130" s="1021"/>
      <c r="BD130" s="1021"/>
      <c r="BE130" s="1022"/>
      <c r="BF130" s="1175">
        <v>7.5</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484</v>
      </c>
      <c r="X131" s="1183"/>
      <c r="Y131" s="1183"/>
      <c r="Z131" s="1184"/>
      <c r="AA131" s="1076">
        <v>11431296</v>
      </c>
      <c r="AB131" s="1055"/>
      <c r="AC131" s="1055"/>
      <c r="AD131" s="1055"/>
      <c r="AE131" s="1056"/>
      <c r="AF131" s="1054">
        <v>11081353</v>
      </c>
      <c r="AG131" s="1055"/>
      <c r="AH131" s="1055"/>
      <c r="AI131" s="1055"/>
      <c r="AJ131" s="1056"/>
      <c r="AK131" s="1054">
        <v>10874648</v>
      </c>
      <c r="AL131" s="1055"/>
      <c r="AM131" s="1055"/>
      <c r="AN131" s="1055"/>
      <c r="AO131" s="1056"/>
      <c r="AP131" s="1185"/>
      <c r="AQ131" s="1186"/>
      <c r="AR131" s="1186"/>
      <c r="AS131" s="1186"/>
      <c r="AT131" s="1187"/>
      <c r="AU131" s="264"/>
      <c r="AV131" s="264"/>
      <c r="AW131" s="264"/>
      <c r="AX131" s="1157" t="s">
        <v>485</v>
      </c>
      <c r="AY131" s="1108"/>
      <c r="AZ131" s="1108"/>
      <c r="BA131" s="1108"/>
      <c r="BB131" s="1108"/>
      <c r="BC131" s="1108"/>
      <c r="BD131" s="1108"/>
      <c r="BE131" s="1109"/>
      <c r="BF131" s="1158">
        <v>13.3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486</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487</v>
      </c>
      <c r="W132" s="1168"/>
      <c r="X132" s="1168"/>
      <c r="Y132" s="1168"/>
      <c r="Z132" s="1169"/>
      <c r="AA132" s="1170">
        <v>6.877330444</v>
      </c>
      <c r="AB132" s="1171"/>
      <c r="AC132" s="1171"/>
      <c r="AD132" s="1171"/>
      <c r="AE132" s="1172"/>
      <c r="AF132" s="1173">
        <v>7.5647531490000004</v>
      </c>
      <c r="AG132" s="1171"/>
      <c r="AH132" s="1171"/>
      <c r="AI132" s="1171"/>
      <c r="AJ132" s="1172"/>
      <c r="AK132" s="1173">
        <v>8.1808900849999997</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488</v>
      </c>
      <c r="W133" s="1151"/>
      <c r="X133" s="1151"/>
      <c r="Y133" s="1151"/>
      <c r="Z133" s="1152"/>
      <c r="AA133" s="1153">
        <v>6.5</v>
      </c>
      <c r="AB133" s="1154"/>
      <c r="AC133" s="1154"/>
      <c r="AD133" s="1154"/>
      <c r="AE133" s="1155"/>
      <c r="AF133" s="1153">
        <v>6.9</v>
      </c>
      <c r="AG133" s="1154"/>
      <c r="AH133" s="1154"/>
      <c r="AI133" s="1154"/>
      <c r="AJ133" s="1155"/>
      <c r="AK133" s="1153">
        <v>7.5</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aKpUbIjHxF+O82+8Vpg4NRfiH8ZXgiEsofsQGerL8z0rJGRgF/Ap6ALDkotYzClizfVXMa8jD5LWE/4HycOeQ==" saltValue="CQD+HdRb6nP9+dPPM9Yu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13"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RwVi0jE6VRqZ8YOssjtt4WNa7MpUubSgRjNZ9emag1CvvDxrPof8YYABnSI+BQCAaw/lpcogWCt+IyLeEz5tg==" saltValue="YWfdzpMApvwKiljOo5YH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J5zYnaSFKq8G/y94+UGeI63Or1wMtuYSIjip6Lqeegm+ry03uY8HyJPHiKWXudhF5wJlwQB85DkKbagKYG+7g==" saltValue="WQ9G2MWkDGMUPvJbGrpz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497</v>
      </c>
      <c r="AL9" s="1194"/>
      <c r="AM9" s="1194"/>
      <c r="AN9" s="1195"/>
      <c r="AO9" s="292">
        <v>3313896</v>
      </c>
      <c r="AP9" s="292">
        <v>78672</v>
      </c>
      <c r="AQ9" s="293">
        <v>82371</v>
      </c>
      <c r="AR9" s="294">
        <v>-4.5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498</v>
      </c>
      <c r="AL10" s="1194"/>
      <c r="AM10" s="1194"/>
      <c r="AN10" s="1195"/>
      <c r="AO10" s="295">
        <v>4345</v>
      </c>
      <c r="AP10" s="295">
        <v>103</v>
      </c>
      <c r="AQ10" s="296">
        <v>6066</v>
      </c>
      <c r="AR10" s="297">
        <v>-98.3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499</v>
      </c>
      <c r="AL11" s="1194"/>
      <c r="AM11" s="1194"/>
      <c r="AN11" s="1195"/>
      <c r="AO11" s="295">
        <v>769316</v>
      </c>
      <c r="AP11" s="295">
        <v>18264</v>
      </c>
      <c r="AQ11" s="296">
        <v>9057</v>
      </c>
      <c r="AR11" s="297">
        <v>101.7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500</v>
      </c>
      <c r="AL12" s="1194"/>
      <c r="AM12" s="1194"/>
      <c r="AN12" s="1195"/>
      <c r="AO12" s="295">
        <v>11840</v>
      </c>
      <c r="AP12" s="295">
        <v>281</v>
      </c>
      <c r="AQ12" s="296">
        <v>875</v>
      </c>
      <c r="AR12" s="297">
        <v>-67.900000000000006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501</v>
      </c>
      <c r="AL13" s="1194"/>
      <c r="AM13" s="1194"/>
      <c r="AN13" s="1195"/>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503</v>
      </c>
      <c r="AL14" s="1194"/>
      <c r="AM14" s="1194"/>
      <c r="AN14" s="1195"/>
      <c r="AO14" s="295">
        <v>251681</v>
      </c>
      <c r="AP14" s="295">
        <v>5975</v>
      </c>
      <c r="AQ14" s="296">
        <v>3722</v>
      </c>
      <c r="AR14" s="297">
        <v>60.5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504</v>
      </c>
      <c r="AL15" s="1194"/>
      <c r="AM15" s="1194"/>
      <c r="AN15" s="1195"/>
      <c r="AO15" s="295">
        <v>34097</v>
      </c>
      <c r="AP15" s="295">
        <v>809</v>
      </c>
      <c r="AQ15" s="296">
        <v>1782</v>
      </c>
      <c r="AR15" s="297">
        <v>-54.6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505</v>
      </c>
      <c r="AL16" s="1197"/>
      <c r="AM16" s="1197"/>
      <c r="AN16" s="1198"/>
      <c r="AO16" s="295">
        <v>-276965</v>
      </c>
      <c r="AP16" s="295">
        <v>-6575</v>
      </c>
      <c r="AQ16" s="296">
        <v>-7713</v>
      </c>
      <c r="AR16" s="297">
        <v>-14.8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181</v>
      </c>
      <c r="AL17" s="1197"/>
      <c r="AM17" s="1197"/>
      <c r="AN17" s="1198"/>
      <c r="AO17" s="295">
        <v>4108210</v>
      </c>
      <c r="AP17" s="295">
        <v>97529</v>
      </c>
      <c r="AQ17" s="296">
        <v>96161</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510</v>
      </c>
      <c r="AL21" s="1189"/>
      <c r="AM21" s="1189"/>
      <c r="AN21" s="1190"/>
      <c r="AO21" s="307">
        <v>8.31</v>
      </c>
      <c r="AP21" s="308">
        <v>9.48</v>
      </c>
      <c r="AQ21" s="309">
        <v>-1.17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511</v>
      </c>
      <c r="AL22" s="1189"/>
      <c r="AM22" s="1189"/>
      <c r="AN22" s="1190"/>
      <c r="AO22" s="312">
        <v>96.9</v>
      </c>
      <c r="AP22" s="313">
        <v>97.6</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516</v>
      </c>
      <c r="AL32" s="1205"/>
      <c r="AM32" s="1205"/>
      <c r="AN32" s="1206"/>
      <c r="AO32" s="322">
        <v>2004584</v>
      </c>
      <c r="AP32" s="322">
        <v>47589</v>
      </c>
      <c r="AQ32" s="323">
        <v>62678</v>
      </c>
      <c r="AR32" s="324">
        <v>-24.1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517</v>
      </c>
      <c r="AL33" s="1205"/>
      <c r="AM33" s="1205"/>
      <c r="AN33" s="120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518</v>
      </c>
      <c r="AL34" s="1205"/>
      <c r="AM34" s="1205"/>
      <c r="AN34" s="1206"/>
      <c r="AO34" s="322" t="s">
        <v>502</v>
      </c>
      <c r="AP34" s="322" t="s">
        <v>502</v>
      </c>
      <c r="AQ34" s="323">
        <v>19</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519</v>
      </c>
      <c r="AL35" s="1205"/>
      <c r="AM35" s="1205"/>
      <c r="AN35" s="1206"/>
      <c r="AO35" s="322">
        <v>982760</v>
      </c>
      <c r="AP35" s="322">
        <v>23331</v>
      </c>
      <c r="AQ35" s="323">
        <v>17584</v>
      </c>
      <c r="AR35" s="324">
        <v>32.700000000000003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520</v>
      </c>
      <c r="AL36" s="1205"/>
      <c r="AM36" s="1205"/>
      <c r="AN36" s="1206"/>
      <c r="AO36" s="322">
        <v>114370</v>
      </c>
      <c r="AP36" s="322">
        <v>2715</v>
      </c>
      <c r="AQ36" s="323">
        <v>3772</v>
      </c>
      <c r="AR36" s="324">
        <v>-28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521</v>
      </c>
      <c r="AL37" s="1205"/>
      <c r="AM37" s="1205"/>
      <c r="AN37" s="1206"/>
      <c r="AO37" s="322">
        <v>19661</v>
      </c>
      <c r="AP37" s="322">
        <v>467</v>
      </c>
      <c r="AQ37" s="323">
        <v>765</v>
      </c>
      <c r="AR37" s="324">
        <v>-39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522</v>
      </c>
      <c r="AL38" s="1208"/>
      <c r="AM38" s="1208"/>
      <c r="AN38" s="1209"/>
      <c r="AO38" s="325" t="s">
        <v>502</v>
      </c>
      <c r="AP38" s="325" t="s">
        <v>502</v>
      </c>
      <c r="AQ38" s="326">
        <v>1</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523</v>
      </c>
      <c r="AL39" s="1208"/>
      <c r="AM39" s="1208"/>
      <c r="AN39" s="1209"/>
      <c r="AO39" s="322">
        <v>-60357</v>
      </c>
      <c r="AP39" s="322">
        <v>-1433</v>
      </c>
      <c r="AQ39" s="323">
        <v>-2998</v>
      </c>
      <c r="AR39" s="324">
        <v>-52.2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524</v>
      </c>
      <c r="AL40" s="1205"/>
      <c r="AM40" s="1205"/>
      <c r="AN40" s="1206"/>
      <c r="AO40" s="322">
        <v>-2171375</v>
      </c>
      <c r="AP40" s="322">
        <v>-51548</v>
      </c>
      <c r="AQ40" s="323">
        <v>-59283</v>
      </c>
      <c r="AR40" s="324">
        <v>-13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293</v>
      </c>
      <c r="AL41" s="1211"/>
      <c r="AM41" s="1211"/>
      <c r="AN41" s="1212"/>
      <c r="AO41" s="322">
        <v>889643</v>
      </c>
      <c r="AP41" s="322">
        <v>21120</v>
      </c>
      <c r="AQ41" s="323">
        <v>22539</v>
      </c>
      <c r="AR41" s="324">
        <v>-6.3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492</v>
      </c>
      <c r="AN49" s="1201" t="s">
        <v>528</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2367536</v>
      </c>
      <c r="AN51" s="344">
        <v>52767</v>
      </c>
      <c r="AO51" s="345">
        <v>-2.4</v>
      </c>
      <c r="AP51" s="346">
        <v>84389</v>
      </c>
      <c r="AQ51" s="347">
        <v>19.7</v>
      </c>
      <c r="AR51" s="348">
        <v>-22.1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1808427</v>
      </c>
      <c r="AN52" s="352">
        <v>40305</v>
      </c>
      <c r="AO52" s="353">
        <v>19</v>
      </c>
      <c r="AP52" s="354">
        <v>44339</v>
      </c>
      <c r="AQ52" s="355">
        <v>17.2</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4124474</v>
      </c>
      <c r="AN53" s="344">
        <v>93225</v>
      </c>
      <c r="AO53" s="345">
        <v>76.7</v>
      </c>
      <c r="AP53" s="346">
        <v>83623</v>
      </c>
      <c r="AQ53" s="347">
        <v>-0.9</v>
      </c>
      <c r="AR53" s="348">
        <v>77.599999999999994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3085194</v>
      </c>
      <c r="AN54" s="352">
        <v>69735</v>
      </c>
      <c r="AO54" s="353">
        <v>73</v>
      </c>
      <c r="AP54" s="354">
        <v>48787</v>
      </c>
      <c r="AQ54" s="355">
        <v>10</v>
      </c>
      <c r="AR54" s="356">
        <v>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5966159</v>
      </c>
      <c r="AN55" s="344">
        <v>136860</v>
      </c>
      <c r="AO55" s="345">
        <v>46.8</v>
      </c>
      <c r="AP55" s="346">
        <v>87974</v>
      </c>
      <c r="AQ55" s="347">
        <v>5.2</v>
      </c>
      <c r="AR55" s="348">
        <v>41.6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5422486</v>
      </c>
      <c r="AN56" s="352">
        <v>124389</v>
      </c>
      <c r="AO56" s="353">
        <v>78.400000000000006</v>
      </c>
      <c r="AP56" s="354">
        <v>48183</v>
      </c>
      <c r="AQ56" s="355">
        <v>-1.2</v>
      </c>
      <c r="AR56" s="356">
        <v>79.599999999999994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2925000</v>
      </c>
      <c r="AN57" s="344">
        <v>68155</v>
      </c>
      <c r="AO57" s="345">
        <v>-50.2</v>
      </c>
      <c r="AP57" s="346">
        <v>78864</v>
      </c>
      <c r="AQ57" s="347">
        <v>-10.4</v>
      </c>
      <c r="AR57" s="348">
        <v>-39.799999999999997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2396126</v>
      </c>
      <c r="AN58" s="352">
        <v>55832</v>
      </c>
      <c r="AO58" s="353">
        <v>-55.1</v>
      </c>
      <c r="AP58" s="354">
        <v>46136</v>
      </c>
      <c r="AQ58" s="355">
        <v>-4.2</v>
      </c>
      <c r="AR58" s="356">
        <v>-50.9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2552761</v>
      </c>
      <c r="AN59" s="344">
        <v>60603</v>
      </c>
      <c r="AO59" s="345">
        <v>-11.1</v>
      </c>
      <c r="AP59" s="346">
        <v>85042</v>
      </c>
      <c r="AQ59" s="347">
        <v>7.8</v>
      </c>
      <c r="AR59" s="348">
        <v>-18.899999999999999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2136210</v>
      </c>
      <c r="AN60" s="352">
        <v>50714</v>
      </c>
      <c r="AO60" s="353">
        <v>-9.1999999999999993</v>
      </c>
      <c r="AP60" s="354">
        <v>50806</v>
      </c>
      <c r="AQ60" s="355">
        <v>10.1</v>
      </c>
      <c r="AR60" s="356">
        <v>-19.3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3587186</v>
      </c>
      <c r="AN61" s="359">
        <v>82322</v>
      </c>
      <c r="AO61" s="360">
        <v>12</v>
      </c>
      <c r="AP61" s="361">
        <v>83978</v>
      </c>
      <c r="AQ61" s="362">
        <v>4.3</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2969689</v>
      </c>
      <c r="AN62" s="352">
        <v>68195</v>
      </c>
      <c r="AO62" s="353">
        <v>21.2</v>
      </c>
      <c r="AP62" s="354">
        <v>47650</v>
      </c>
      <c r="AQ62" s="355">
        <v>6.4</v>
      </c>
      <c r="AR62" s="356">
        <v>14.8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zZ5OeYWTKRFSfmxXLhe5u165RZGQx9fKdVRR04qgMPu8eDuHuBo97JNNN5yZJvLK2/iLk8ccz9N7DSe4ZL/oQ==" saltValue="spvwEi/Dt+3xF9TzKBmP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Cb27ounl83ywoTFWECtOM2aT7WTxK2eRwBlqVKvHSmAGLiqBMGqsJ2/LyqfuVwVM1R5lxY/zjUwXBdvAkyCA==" saltValue="YYqJhLs2bqnBpbWhkl3l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BaArtrySaYaMFln/iR30uN464MQ+tzIbuJkASaP4KktNsbHHx45P47d+ak6kCvVnwIlB6G8hR+44DsWovVQA==" saltValue="gNpN6iv+GDDYKaxWO9Yv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3" t="s">
        <v>3</v>
      </c>
      <c r="D47" s="1213"/>
      <c r="E47" s="1214"/>
      <c r="F47" s="11">
        <v>23.31</v>
      </c>
      <c r="G47" s="12">
        <v>25.89</v>
      </c>
      <c r="H47" s="12">
        <v>28.77</v>
      </c>
      <c r="I47" s="12">
        <v>29.29</v>
      </c>
      <c r="J47" s="13">
        <v>28.81</v>
      </c>
    </row>
    <row r="48" spans="2:10" ht="57.75" customHeight="1" x14ac:dyDescent="0.15">
      <c r="B48" s="14"/>
      <c r="C48" s="1215" t="s">
        <v>4</v>
      </c>
      <c r="D48" s="1215"/>
      <c r="E48" s="1216"/>
      <c r="F48" s="15">
        <v>6.09</v>
      </c>
      <c r="G48" s="16">
        <v>6.13</v>
      </c>
      <c r="H48" s="16">
        <v>7.11</v>
      </c>
      <c r="I48" s="16">
        <v>4.75</v>
      </c>
      <c r="J48" s="17">
        <v>5.34</v>
      </c>
    </row>
    <row r="49" spans="2:10" ht="57.75" customHeight="1" thickBot="1" x14ac:dyDescent="0.2">
      <c r="B49" s="18"/>
      <c r="C49" s="1217" t="s">
        <v>5</v>
      </c>
      <c r="D49" s="1217"/>
      <c r="E49" s="1218"/>
      <c r="F49" s="19" t="s">
        <v>549</v>
      </c>
      <c r="G49" s="20">
        <v>2.5099999999999998</v>
      </c>
      <c r="H49" s="20">
        <v>3.77</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2PriFECMe88odQ5ryj7ZYfOaXMRVOVeSarbV0ohZqeMCEOsnc0UcAVWp73wU2Pp3jufpwfPngSNtpg6rcqzpg==" saltValue="ZhKJl5wQtgZySBbK05h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2019-10-29T12:06:08Z</cp:lastPrinted>
  <dcterms:created xsi:type="dcterms:W3CDTF">2019-02-14T01:49:35Z</dcterms:created>
  <dcterms:modified xsi:type="dcterms:W3CDTF">2019-10-31T03:01:10Z</dcterms:modified>
  <cp:category/>
</cp:coreProperties>
</file>