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nakayama01\Downloads\"/>
    </mc:Choice>
  </mc:AlternateContent>
  <bookViews>
    <workbookView xWindow="-120" yWindow="-120" windowWidth="20730" windowHeight="11160"/>
  </bookViews>
  <sheets>
    <sheet name="Sheet1" sheetId="1" r:id="rId1"/>
  </sheets>
  <externalReferences>
    <externalReference r:id="rId2"/>
  </externalReferences>
  <definedNames>
    <definedName name="_xlnm._FilterDatabase" localSheetId="0" hidden="1">Sheet1!$A$7:$W$38</definedName>
    <definedName name="コロナ禍において原油価格・物価高騰等に直面する生活者や事業者に対する支援">[1]―!$AD$2:$AD$3</definedName>
    <definedName name="コロナ感染症への対応として必要な事業">[1]―!$C$2:$C$2</definedName>
    <definedName name="個人を対象とした給付金等">[1]―!$M$2:$M$3</definedName>
    <definedName name="対象外経費に臨時交付金を充当していない">[1]―!$G$2:$G$2</definedName>
    <definedName name="特定事業者等支援">[1]―!$K$2:$K$3</definedName>
    <definedName name="補助・単独">[1]―!$A$2:$A$3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I8" i="1" s="1"/>
  <c r="J9" i="1"/>
  <c r="I9" i="1" s="1"/>
  <c r="J10" i="1"/>
  <c r="I10" i="1" s="1"/>
  <c r="J11" i="1"/>
  <c r="I11" i="1" s="1"/>
  <c r="J12" i="1"/>
  <c r="I12" i="1" s="1"/>
  <c r="J13" i="1"/>
  <c r="I13" i="1" s="1"/>
  <c r="J14" i="1"/>
  <c r="I14" i="1" s="1"/>
  <c r="J15" i="1"/>
  <c r="I15" i="1" s="1"/>
  <c r="J16" i="1"/>
  <c r="I16" i="1" s="1"/>
  <c r="J17" i="1"/>
  <c r="I17" i="1" s="1"/>
  <c r="J18" i="1"/>
  <c r="I18" i="1" s="1"/>
  <c r="J19" i="1"/>
  <c r="I19" i="1" s="1"/>
  <c r="J20" i="1"/>
  <c r="I20" i="1" s="1"/>
  <c r="J21" i="1"/>
  <c r="I21" i="1" s="1"/>
  <c r="J22" i="1"/>
  <c r="I22" i="1" s="1"/>
  <c r="J23" i="1"/>
  <c r="I23" i="1" s="1"/>
  <c r="J24" i="1"/>
  <c r="I24" i="1" s="1"/>
  <c r="J25" i="1"/>
  <c r="I25" i="1" s="1"/>
  <c r="J26" i="1"/>
  <c r="I26" i="1" s="1"/>
  <c r="J27" i="1"/>
  <c r="I27" i="1" s="1"/>
  <c r="J28" i="1"/>
  <c r="I28" i="1" s="1"/>
  <c r="J29" i="1"/>
  <c r="I29" i="1" s="1"/>
  <c r="J30" i="1"/>
  <c r="I30" i="1" s="1"/>
  <c r="J31" i="1"/>
  <c r="I31" i="1" s="1"/>
  <c r="J32" i="1"/>
  <c r="I32" i="1" s="1"/>
  <c r="J33" i="1"/>
  <c r="I33" i="1" s="1"/>
  <c r="J34" i="1"/>
  <c r="I34" i="1" s="1"/>
  <c r="J35" i="1"/>
  <c r="I35" i="1" s="1"/>
  <c r="J36" i="1"/>
  <c r="I36" i="1" s="1"/>
  <c r="J37" i="1"/>
  <c r="I37" i="1" s="1"/>
  <c r="J38" i="1"/>
  <c r="I38" i="1" s="1"/>
  <c r="N7" i="1"/>
  <c r="K7" i="1" l="1"/>
  <c r="L7" i="1"/>
  <c r="M7" i="1"/>
  <c r="O7" i="1"/>
  <c r="P7" i="1"/>
  <c r="J7" i="1" l="1"/>
  <c r="I7" i="1" s="1"/>
</calcChain>
</file>

<file path=xl/sharedStrings.xml><?xml version="1.0" encoding="utf-8"?>
<sst xmlns="http://schemas.openxmlformats.org/spreadsheetml/2006/main" count="468" uniqueCount="162">
  <si>
    <t>（単位：千円）</t>
    <rPh sb="1" eb="3">
      <t>タンイ</t>
    </rPh>
    <rPh sb="4" eb="6">
      <t>センエン</t>
    </rPh>
    <phoneticPr fontId="2"/>
  </si>
  <si>
    <t>Ｎｏ</t>
  </si>
  <si>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</si>
  <si>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6"/>
  </si>
  <si>
    <t>交付金の区分</t>
    <rPh sb="0" eb="3">
      <t>コウフキン</t>
    </rPh>
    <rPh sb="4" eb="6">
      <t>クブン</t>
    </rPh>
    <phoneticPr fontId="6"/>
  </si>
  <si>
    <t>交付対象事業の名称</t>
  </si>
  <si>
    <t>種類</t>
    <rPh sb="0" eb="2">
      <t>シュルイ</t>
    </rPh>
    <phoneticPr fontId="6"/>
  </si>
  <si>
    <t>Ａ</t>
  </si>
  <si>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6"/>
  </si>
  <si>
    <t>特定事業者等支援</t>
    <rPh sb="0" eb="2">
      <t>トクテイ</t>
    </rPh>
    <rPh sb="2" eb="5">
      <t>ジギョウシャ</t>
    </rPh>
    <rPh sb="5" eb="6">
      <t>トウ</t>
    </rPh>
    <rPh sb="6" eb="8">
      <t>シエン</t>
    </rPh>
    <phoneticPr fontId="3"/>
  </si>
  <si>
    <t>個人を対象とした給付金等</t>
    <phoneticPr fontId="3"/>
  </si>
  <si>
    <t>基金</t>
    <rPh sb="0" eb="2">
      <t>キキン</t>
    </rPh>
    <phoneticPr fontId="3"/>
  </si>
  <si>
    <t>事業
始期</t>
  </si>
  <si>
    <t>事業
終期</t>
  </si>
  <si>
    <t>成果目標（可能な限り定量的指標を設定）</t>
    <phoneticPr fontId="3"/>
  </si>
  <si>
    <t>総事業費</t>
  </si>
  <si>
    <t>Ｂ</t>
    <phoneticPr fontId="6"/>
  </si>
  <si>
    <t>Ｃ</t>
    <phoneticPr fontId="6"/>
  </si>
  <si>
    <t>Ｄ</t>
    <phoneticPr fontId="6"/>
  </si>
  <si>
    <t>Ｂ’</t>
    <phoneticPr fontId="6"/>
  </si>
  <si>
    <t>Ｂ’’</t>
    <phoneticPr fontId="6"/>
  </si>
  <si>
    <t>Ｂ’’’</t>
    <phoneticPr fontId="6"/>
  </si>
  <si>
    <t>経済対策との関係</t>
    <phoneticPr fontId="6"/>
  </si>
  <si>
    <t>交付対象経費</t>
    <rPh sb="0" eb="2">
      <t>コウフ</t>
    </rPh>
    <rPh sb="2" eb="4">
      <t>タイショウ</t>
    </rPh>
    <rPh sb="4" eb="6">
      <t>ケイヒ</t>
    </rPh>
    <phoneticPr fontId="6"/>
  </si>
  <si>
    <t>国のR3予算分（交付限度額①、②、③、④）</t>
    <phoneticPr fontId="6"/>
  </si>
  <si>
    <t>国のR4予算分（交付限度額⑤）</t>
    <phoneticPr fontId="6"/>
  </si>
  <si>
    <t>国のR4予算分（交付限度額⑥）</t>
    <phoneticPr fontId="6"/>
  </si>
  <si>
    <t>国庫補助額</t>
    <rPh sb="0" eb="2">
      <t>コッコ</t>
    </rPh>
    <rPh sb="2" eb="4">
      <t>ホジョ</t>
    </rPh>
    <rPh sb="4" eb="5">
      <t>ガク</t>
    </rPh>
    <phoneticPr fontId="6"/>
  </si>
  <si>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6"/>
  </si>
  <si>
    <t>単</t>
  </si>
  <si>
    <t>－</t>
  </si>
  <si>
    <t>通常交付金</t>
    <rPh sb="0" eb="2">
      <t>ツウジョウ</t>
    </rPh>
    <rPh sb="2" eb="5">
      <t>コウフキン</t>
    </rPh>
    <phoneticPr fontId="3"/>
  </si>
  <si>
    <t>抗原検査キット購入事業</t>
  </si>
  <si>
    <t>○</t>
  </si>
  <si>
    <t>③-Ⅰ-２．ワクチン接種の促進、検査の環境整備、治療薬の確保</t>
  </si>
  <si>
    <t>①新型コロナウイルス感染拡大時に対応できるよう、抗原検査キットを購入、備蓄
②検査キット購入費
③検査キット購入費1,650円×1,000人分
④市民</t>
  </si>
  <si>
    <t>R4.4</t>
  </si>
  <si>
    <t>R5.3</t>
  </si>
  <si>
    <t>検査キットを1,000人分購入し、感染拡大時に速やかに検査を実施する。</t>
  </si>
  <si>
    <t>幼児教育施設ICT環境整備事業</t>
  </si>
  <si>
    <t>③-Ⅰ-３．感染防止策の徹底</t>
  </si>
  <si>
    <t>市内公立こども園2園、公立幼稚園3園にオンライン会議の環境を整備する。</t>
  </si>
  <si>
    <t>学校教育活動継続支援事業（網戸設置事業）</t>
  </si>
  <si>
    <t>R4.5</t>
  </si>
  <si>
    <t>普通・特別教室の各室、保健室、職員室、校長室等に網戸を各2か所設置する。</t>
  </si>
  <si>
    <t>補</t>
  </si>
  <si>
    <t>学校保健特別対策事業費補助金</t>
  </si>
  <si>
    <t>①新型コロナウイルス感染拡大を防止するため消毒液・マスクや備品を購入
②消耗品費、備品購入費
③アルコール消毒液等 2,600千円、空気清浄機 2,340千円、顔認証検温器 128千円、その他感染症対策品1,318千円
④市内小中学校</t>
  </si>
  <si>
    <t>アルコール消毒液等、空気清浄機（20台）、顔認証検温器 （1台）、その他感染症対策品を購入し、児童生徒の新型コロナウイルス感染症の感染拡大を防止する。</t>
  </si>
  <si>
    <t>R4年度 幼児教育施設感染防止対策事業</t>
  </si>
  <si>
    <t>非接触型体温計 （各園1台）、パーテーション（各園3台）、簡易ベッド （各園1台）、製氷機（各園1台）を購入し、園児の新型コロナウイルス感染症の感染拡大を防止する。</t>
  </si>
  <si>
    <t>放課後児童クラブＩＣＴ整備事業</t>
  </si>
  <si>
    <t>R4.7</t>
  </si>
  <si>
    <t>市内児童クラブ8か所に無線LANによるネットワーク環境を整備する。</t>
  </si>
  <si>
    <t xml:space="preserve"> R4年度 市民雇用助成事業</t>
  </si>
  <si>
    <t>③-Ⅰ-５．生活・暮らしへの支援</t>
  </si>
  <si>
    <t>①新型コロナウイルスの影響が長引く状況の中、市民雇用を促進するため、市民を雇用した企業へ助成金を交付
②助成金
③100千円/人×75人
④下記の条件を満たす者を雇用した、市内に事業所がある事業者
ア　令和３年1月１日～令和４年１２月３１日までに新たに雇用され、申請日時点で３か月以上雇用されている市民
イ　期間の定めのない契約又は１年以上の有期雇用契約で雇用されている者
ウ　雇用保険、健康保険、厚生年金の被保険者として雇用されている者</t>
  </si>
  <si>
    <t>75人分の助成を目指す。</t>
  </si>
  <si>
    <t>地域キャッシュレス推進事業</t>
  </si>
  <si>
    <t>④-Ⅳ．コロナ禍において物価高騰等に直面する生活困窮者等への支援</t>
  </si>
  <si>
    <t>①コロナ禍における物価高騰等により家計への圧迫を受ける市民及び売上低迷が続く市内事業者への支援並びに非接触型決済の導入促進のため、キャッシュレス決済時の還元キャンペーン（還元率40%）を実施
②補助金
③キャッシュレス決済総額30,000千円を想定　ポイント還元額 決済金額30,000千円×40％、参加店舗奨励金20千円×240店舗、委託費・事務費5,700千円
④市内店舗（240店舗を想定）、市内店舗で買い物をした利用者（市民であるかは問わず）</t>
  </si>
  <si>
    <t>R4.12</t>
  </si>
  <si>
    <t>キャッシュレス参加店舗240店を目標とし、事業者の支援及びキャッシュレス決済率の向上を図る。</t>
  </si>
  <si>
    <t>中小企業者等給付金事業</t>
  </si>
  <si>
    <t>④-Ⅲ．新たな価格体系への適応の円滑化に向けた中小企業対策等</t>
  </si>
  <si>
    <t>①新型コロナウイルス、原油価格・物価高騰等の影響で、事業活動に支障をきたしR4.4.1以降に金融機関の借入を行った事業者へ給付金を支給
②給付金
③200千円×100事業者、郵便料　17千円　　
④経営安定保証（4号・5号）、危機関連保証を利用した借入を行った中小事業者、日本政策金融公庫の新型コロナウイルス感染症特別貸付を利用した中小事業者　</t>
  </si>
  <si>
    <t xml:space="preserve">売上げ減少により運転資金等の借入れをした事業者（約100社）に対して給付金を支給し、事業継続の一助とする。
</t>
  </si>
  <si>
    <t xml:space="preserve"> R4年度  公共交通維持確保事業</t>
  </si>
  <si>
    <t>④-Ⅰ．原油価格高騰対策</t>
  </si>
  <si>
    <t>①新型コロナウイルス、原油価格高騰等の影響を受けた公共交通事業者を支援し、市内の公共交通の衰退を防ぐため、バス、タクシー事業者に支援金を給付するとともに、タクシーのエコカーへの車両更新を支援
②支援金
③地域公共交通維持確保支援事業 8,360千円（内訳　路線バス：1,500千円　貸切バス：6,200千円　タクシー：660千円）、タクシー車両購入補助 1,000千円
④市内乗合バス事業者、貸切バス事業者、タクシー事業者</t>
  </si>
  <si>
    <t>R5.1</t>
  </si>
  <si>
    <t>コロナウイルスの影響を受けた公共交通事業者(約13社)を支援し、市内の公共交通の衰退を防ぎ、安定した運行・経営を図る。</t>
  </si>
  <si>
    <t xml:space="preserve"> R4年度  市民のための創業支援事業（コロナ加算分）</t>
  </si>
  <si>
    <t>③-Ⅰ-４．事業者への支援</t>
  </si>
  <si>
    <t>①新たに事業を起業する者に対し、新型コロナウイルス感染対策に必要な経費を追加支援　（既存事業への加算）
②補助金
③創業支援補助金におけるコロナウイルス感染対策加算 100千円×8件　　
④新たに創業等をする市民、市内法人</t>
  </si>
  <si>
    <t>創業支援補助金8件の支給を目標とする。</t>
  </si>
  <si>
    <t>シニア世代スマホ購入補助事業</t>
  </si>
  <si>
    <t>③-Ⅱ-１．安全・安心を確保した社会経済活動の再開</t>
  </si>
  <si>
    <t>①コロナ禍において行政手続きのオンライン化が求められていることから、デジタルデバイドを解消するため一定の要件を満たす65歳以上の市民がスマホを購入する際の代金の一部を補助
②補助金
③スマホ購入補助最大3万円×200人　
④65歳以上、マイナンバーカード保持、スマホ教室受講、稲敷市公式アプリ入手の全てを満たす市民</t>
  </si>
  <si>
    <t>200人の補助金交付</t>
  </si>
  <si>
    <t>デジタル行政推進業務量調査委託</t>
  </si>
  <si>
    <t>①ウィズコロナの今般、様々な場面において新型コロナウイルス感染症対策として非接触・非対面でのやりとりが求められる中、行政手続きのオンライン化を推進するため、全庁的に業務内容及び業務量の調査・分析を行い、改善可能な業務を選定する
②委託料
③委託料 17,7１0千円
④庁内全課</t>
  </si>
  <si>
    <t>R4.6</t>
  </si>
  <si>
    <t>行政手続きのデジタル化等の効果が高い10業務を選定し、業務改善策を検討する。</t>
  </si>
  <si>
    <t>行政区長要望オンラインシステム構築事業</t>
  </si>
  <si>
    <t>①コロナ禍において対面による手続きを減らすため、行政区長の業務である市への区長要望について、オンラインにより要望書を提出できるシステムを構築
②委託料
③ホームページデザイン変更・システム設計・運用サポート等 880千円　
④行政区長</t>
  </si>
  <si>
    <t>R4.8</t>
  </si>
  <si>
    <t>オンライン要望を可能とすることで区長業務の軽減・効率化を図る。まずは全区長の２割からのオンライン要望を目標とする。</t>
  </si>
  <si>
    <t>R4年度  電子図書館環境整備事業</t>
  </si>
  <si>
    <t>電子図書館クラウド使用料　12月　　　　　　　　　　　　　　　　　　　　　　　　　　　　　　　　　　　　　　　　　　　　　　　　　　　　　　　　　　　　　　　電子書籍（回数制限タイプ）600タイトル　　　　　　　　　　　　　　　　　　　　　　　　　　　　　　　　　　　電子書籍（無制限タイプ）400タイトル</t>
  </si>
  <si>
    <t>集団予防接種会場改修事業</t>
  </si>
  <si>
    <t>R4.10</t>
  </si>
  <si>
    <t>保健センター：感染症対策のため土足で入館できるよう改修する。また、調理台を撤収し、健診及びコロナワクチン接種会場等としてのスペースを確保する。
福祉センター：シーリング等の修繕を実施し雨漏りを改善することで、集団検診やコロナワクチン接種時の待機所を確保する。</t>
  </si>
  <si>
    <t>江戸崎体育館Wi-Fi整備事業</t>
  </si>
  <si>
    <t>体育館内8か所にアクセスポイントを設置し無線LANの整備拡充を図り、コロナ禍における市民の利便性を向上する。</t>
  </si>
  <si>
    <t xml:space="preserve"> R4年度 避難所備蓄品等整備事業</t>
  </si>
  <si>
    <t>R4.11</t>
  </si>
  <si>
    <t>ﾊﾟｰﾃｰｼｮﾝ 55枚、ﾃｰﾌﾞﾙ 20台、椅子 40台、大気酸素濃度計2機、録音機能付拡声機30本、オゾン発生器12台、アプリ連動スピーカー100台を購入し、避難所の感染症対策を講じる。また、これら備品を備蓄等するための倉庫２基、搬出するためのフォークリフト１台を整備する。</t>
    <phoneticPr fontId="6"/>
  </si>
  <si>
    <t xml:space="preserve"> R4年度 公共施設感染防止対策事業</t>
  </si>
  <si>
    <t>手指消毒液、消毒用エタノール・カット綿 、薬用ハンドソープ 、周知用ポスタースタンド （4台）、空気清浄機 （7台）、顔認証検温器 （2台）、マスク （50枚入り100箱）、フェイスシールド （50枚）、パーテーション（100枚）の購入、便座除菌クリーナー、サーモグラフィカメラの借上げを行い、各施設における感染症対策を行う。</t>
    <phoneticPr fontId="6"/>
  </si>
  <si>
    <t>市内事業者意向調査実施事業</t>
  </si>
  <si>
    <t>①市内事業者へ、これまで実施してきた国、県、市の新型コロナウイルスに関連した経済対策への評価や、今後希望する支援制度等についてのアンケート調査を実施し、市内経済の現状分析及び経済対策や支援制度の効果検証を行い、いまだ先行きの見えないコロナ禍において、より効果的に地域経済の活性化等を図るための施策立案の参考とする
②アンケート調査委託料
③アンケート調査委託500千円　　
④市内事業者（約1,700事業者）</t>
  </si>
  <si>
    <t>市内約1,700事業者にアンケートを送付し、5割程度(約850事業者）の回収率を目標とする。</t>
  </si>
  <si>
    <t>R4年度 各種支援制度特別広報事業</t>
  </si>
  <si>
    <t>①国、県、市の新型コロナウイルスに関連した支援制度について、市民向けの新聞折込等による周知及び事業者向けのダイレクトメールによる周知を実施
②チラシ印刷代、新聞折込手数料、ダイレクトメール郵送料、ダイレクトメール封筒作成料
③チラシ印刷代 826千円、新聞折込手数料 499千円、ダイレクトメール郵便料714千円、ダイレクトメール封筒作成料 100千円
④市民及び市内事業者（約1,700社）</t>
  </si>
  <si>
    <t>支援制度について、新聞折込等による市全体への周知及びダイレクトメールの送付による市民、市内事業者（約1,700社）への周知を図る。</t>
  </si>
  <si>
    <t>R4年度 事業者向け補助金申請相談業務</t>
  </si>
  <si>
    <t>R4.9</t>
  </si>
  <si>
    <t>事業者が希望する国、県等の制度への相談支援を図るため、相談日あたり4社の相談を実施予定。</t>
  </si>
  <si>
    <r>
      <t>R4年度 暮らし応援商品券事業</t>
    </r>
    <r>
      <rPr>
        <sz val="14"/>
        <rFont val="ＭＳ Ｐゴシック"/>
        <family val="3"/>
        <charset val="128"/>
      </rPr>
      <t>（通常分）</t>
    </r>
    <rPh sb="16" eb="19">
      <t>ツウジョウブン</t>
    </rPh>
    <phoneticPr fontId="6"/>
  </si>
  <si>
    <t>物価高騰の影響を受ける市民の家計を支援し、地域における消費を喚起するため、約16,000世帯に商品券を送付する。</t>
  </si>
  <si>
    <t>R4年度 暮らし応援商品券事業（物価高騰分）</t>
    <rPh sb="16" eb="18">
      <t>ブッカ</t>
    </rPh>
    <rPh sb="18" eb="20">
      <t>コウトウ</t>
    </rPh>
    <rPh sb="20" eb="21">
      <t>ブン</t>
    </rPh>
    <phoneticPr fontId="6"/>
  </si>
  <si>
    <t>市内小中学校児童生徒への給食費減免等</t>
    <rPh sb="17" eb="18">
      <t>トウ</t>
    </rPh>
    <phoneticPr fontId="6"/>
  </si>
  <si>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3"/>
  </si>
  <si>
    <t>－</t>
    <phoneticPr fontId="6"/>
  </si>
  <si>
    <r>
      <t>市内小学校児童956人、中学校生徒699人（いずれも見込）の給食費を全額減免する。給食提供施設に対し、賄材料費を</t>
    </r>
    <r>
      <rPr>
        <sz val="14"/>
        <rFont val="ＭＳ Ｐゴシック"/>
        <family val="3"/>
        <charset val="128"/>
      </rPr>
      <t>739,735食分（見込）補助する。</t>
    </r>
    <rPh sb="63" eb="64">
      <t>ショク</t>
    </rPh>
    <rPh sb="64" eb="65">
      <t>ブン</t>
    </rPh>
    <rPh sb="66" eb="68">
      <t>ミコ</t>
    </rPh>
    <phoneticPr fontId="6"/>
  </si>
  <si>
    <t>水道事業会計・下水道事業会計への繰出・補助（上下水道料金の基本料金減免）</t>
    <phoneticPr fontId="6"/>
  </si>
  <si>
    <r>
      <t>物価高騰の影響を受ける市民及び企業など、すべての上下水道利用者</t>
    </r>
    <r>
      <rPr>
        <sz val="14"/>
        <rFont val="ＭＳ Ｐゴシック"/>
        <family val="3"/>
        <charset val="128"/>
      </rPr>
      <t>（公共機関を除く。）の経済的負担を支援する。
水道利用者約12,000件、下水道利用者約7,700件に対し、基本料金の4割を減免する。</t>
    </r>
    <rPh sb="32" eb="34">
      <t>コウキョウ</t>
    </rPh>
    <rPh sb="34" eb="36">
      <t>キカン</t>
    </rPh>
    <rPh sb="37" eb="38">
      <t>ノゾ</t>
    </rPh>
    <phoneticPr fontId="6"/>
  </si>
  <si>
    <t>浄化槽維持費補助金交付事業</t>
    <phoneticPr fontId="6"/>
  </si>
  <si>
    <t>浄化槽管理者（4,000基）への補助金交付</t>
    <phoneticPr fontId="6"/>
  </si>
  <si>
    <t>重点交付金</t>
    <rPh sb="0" eb="2">
      <t>ジュウテン</t>
    </rPh>
    <rPh sb="2" eb="5">
      <t>コウフキン</t>
    </rPh>
    <phoneticPr fontId="3"/>
  </si>
  <si>
    <t>稲敷市農業用肥料価格高騰緊急対策事業</t>
    <phoneticPr fontId="6"/>
  </si>
  <si>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3"/>
  </si>
  <si>
    <t>⑥農林水産業における物価高騰対策支援</t>
    <rPh sb="1" eb="3">
      <t>ノウリン</t>
    </rPh>
    <rPh sb="3" eb="6">
      <t>スイサンギョウ</t>
    </rPh>
    <rPh sb="10" eb="12">
      <t>ブッカ</t>
    </rPh>
    <rPh sb="12" eb="14">
      <t>コウトウ</t>
    </rPh>
    <rPh sb="14" eb="16">
      <t>タイサク</t>
    </rPh>
    <rPh sb="16" eb="18">
      <t>シエン</t>
    </rPh>
    <phoneticPr fontId="3"/>
  </si>
  <si>
    <t>補助対象農業者見込み1,800経営体のうち７割の1,260経営体に助成し、営農の継続を支援する。</t>
    <phoneticPr fontId="6"/>
  </si>
  <si>
    <t>稲敷市物価高騰等対策経営継続支援金</t>
    <phoneticPr fontId="6"/>
  </si>
  <si>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3"/>
  </si>
  <si>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3"/>
  </si>
  <si>
    <t>R5.2</t>
  </si>
  <si>
    <t>新型コロナウイルス、エネルギー価格や物価高騰の影響を受ける市内の中小企業者等又は個人事業主（市内約1,800事業者）を支援し、経営継続を支援する。</t>
    <rPh sb="15" eb="17">
      <t>カカク</t>
    </rPh>
    <rPh sb="18" eb="20">
      <t>ブッカ</t>
    </rPh>
    <phoneticPr fontId="6"/>
  </si>
  <si>
    <t>令和４年度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3"/>
  </si>
  <si>
    <t>事業の概要
①目的・効果
②交付金を充当する経費内容
③積算根拠（対象数、単価等）
④事業の対象（交付対象者、対象施設等）</t>
    <rPh sb="7" eb="9">
      <t>モクテキ</t>
    </rPh>
    <rPh sb="10" eb="12">
      <t>コウカ</t>
    </rPh>
    <phoneticPr fontId="3"/>
  </si>
  <si>
    <t>①新型コロナウイルス感染対策の徹底と事務処理の効率化を図るため、オンラインによる教員研修、会議が実施できるICT環境を整備する。
②備品購入費、LAN配線工事費、HP委託料
③ノートPC購入 675千円、無線LAN環境整備8,935千円、HP作成278千円
④市内公立こども園・公立幼稚園</t>
  </si>
  <si>
    <t>①新型コロナウイルス感染対策として室内の換気を図るため、市内の小中学校及び幼稚園、こども園の各教室に網戸を設置
②設計費、工事費、工事監理費
③設計費2,090千円、工事費 17施設(小8、中4、幼3、こ1)29,639千円、工事監理費495千円 
④対象：市内小中学校・公立こども園・公立幼稚園</t>
  </si>
  <si>
    <t>①新型コロナウイルス感染拡大を防止するための備品を購入
②備品購入費
③非接触型体温計 880千円、パーテーション186千円、簡易ベッド 440千円、製氷機 99千円
④市内公立幼稚園・公立こども園</t>
  </si>
  <si>
    <t>①新型コロナウイルス感染拡大防止対策として実施する小学校の分散登校の対応や子どもたちへのICT化推進のため、放課後児童クラブ施設へWi-Fi環境を整備することで、児童クラブ利用児童がタブレット等で宿題や学習する際の環境を提供する。
②設計費、光回線工事費 、無線LAN工事費 、光回線使用料等 
③設計費 1,496千円、光回線工事費 98千円、無線LAN工事費 11,864千円、光回線使用料等 719千円　
④市内児童クラブ 8箇所</t>
  </si>
  <si>
    <t>①新型コロナウイルス感染拡大防止のため導入した電子図書館の蔵書（コンテンツ）を追加購入することで、読書環境を充実させるとともに接触機会の低減を図る。
②使用料、電子書籍購入費
③月額使用料110千円×12ヶ月、電子書籍購入（閲覧回数制限あり：3,080円×600タイトル、閲覧回数制限なし：4,400円×400タイトル）　
④電子図書館利用対象者　　</t>
  </si>
  <si>
    <t>①新型コロナウイルス感染対策の一環として、集団予防接種会場として活用しやすいよう、稲敷市保健センター及び江戸崎福祉センターを改修
②監理費、工事費 
③監理費 814千円、工事費 9,350千円（保健センター）、工事費6,608千円（福祉センター）
④施設利用者</t>
  </si>
  <si>
    <t>①コロナ禍において、入場制限を実施するスポーツ大会や各種イベントのオンライン配信、非対面で行えるスポーツ教室等のリモート配信を実施するため、館内の無線LAN環境を構築
②無線LAN工事費
③工事費　1,375千円
④施設利用者</t>
  </si>
  <si>
    <t>①コロナ禍における災害時避難の際の避難所備品を整備するとともに、これら備品を備蓄する倉庫を整備
②備品購入費、施設整備費
③ﾊﾟｰﾃｰｼｮﾝ 55枚（1,210千円）、ﾃｰﾌﾞﾙ 20台（770千円）、椅子 40台（440千円）、大気酸素濃度計2機（220千円）、録音機能付拡声機30本（891千円）、オゾン発生器12台（2,151千円）、アプリ連動スピーカー100台（5,533千円）、倉庫2基（4,400千円）、フォークリフト1台（1,650千円）
④避難所利用者</t>
  </si>
  <si>
    <t>①公共施設の新型コロナウイルス感染対策として、アルコール消毒、飛沫防止等に必要な物品の購入・リースを行う
②消耗品費、備品購入費、使用料及び賃借料
③手指消毒液 624千円、消毒用エタノール・カット綿 335千円、薬用ハンドソープ 110千円、便座除菌クリーナーリース料 268千円、周知用ポスタースタンド 124千円、空気清浄機 110千円×7台=770千円、顔認証検温器 97千円×2台=194千円、マスク 83千円、フェイスシールド 11千円、 パーテーション 220千円、サーモグラフィカメラ792千円
④本庁舎、東支所、市内公民館、図書館、歴史民俗資料館</t>
  </si>
  <si>
    <t>①国、県、市の新型コロナウイルスに関連した支援制度について、行政書士による相談窓口を開設（月2回を予定）
②行政書士委託料
③行政書士委託料 16,500円/日×1人×12日（6ヶ月分）　　
④市内事業者</t>
  </si>
  <si>
    <t>①コロナ禍でのエネルギー価格、物価高騰等を受けて、市内における消費喚起による経済活性化と生活者支援を図るため、商品券を送付
②商品券費用、関連事務費
③5,000円/人×40,000人=200,000千円、関連事務費　20,000千円　
④市民（1人あたり5,000円の商品券を送付）
※通常分（No.23）、物価高騰分（No.24）、重点支援分（No.30）に充当予定</t>
  </si>
  <si>
    <t>①コロナ禍でのエネルギー価格、物価高騰等を受けて、市内における消費喚起による経済活性化と生活者支援を図るため、商品券を送付
②商品券費用、関連事務費
③5,000円/人×40,000人=200,000千円、関連事務費　20,000千円　　
④市民（1人あたり5,000円の商品券を送付）
※通常分（No.23）、物価高騰分（No.24）、重点支援分（No.30）に充当予定</t>
  </si>
  <si>
    <t>①コロナ禍における物価高騰等の影響を受ける中、令和４年９月から令和５年３月までの給食費を減免するとともに、食材価格の高騰に伴う給食費等の値上げを防ぐため、高騰相当額の補助を行うことにより、子育て世帯の経済的負担の軽減を図る（小学校、中学校、幼稚園、認定こども園、民間保育所等、給食センターに勤務する職員の給食分は支援対象から除く。）。
②③
給食費無償化に係る費用及び食材高騰への対応として賄材料費に充当
1)給食費無償化により増加する賄材料費
【小学校児童分】955人×3,667円/月×7か月 = 24,514千円
【中学校生徒分】699人×3,887円/月×7か月 = 19,020千円
2)物価高騰による各給食提供施設への賄材料費補助
【給食センター（市内小中学校、幼稚園へ提供）】20円/食×488,650食 = 9,773千円
【認定こども園】20円/食×93,790食 = 1,876千円
【民間保育所等】20円/食×134,400食 = 2,688千 
④市内小学校、中学校、幼稚園、認定こども園、民間保育所等に通う子どもの保護者</t>
  </si>
  <si>
    <t>①長期化したコロナ禍による地域経済の低下や国際情勢の影響等による物価高騰を鑑み、上下水道利用者への経済的負担軽減のため基本料金の一部を減免する
②③
水道事業会計及び下水道事業会計へ繰り出し、上下水道料金の減免に要する費用及び減免する料金相当分を交付対象経費とする
1)上水道
平均基本料金2,837.5円/月×12,000件×40％×8か月＝108,960千円、料金収納システム改修委託600千円
2）下水道
【公共特環】　（基本料金1,430円/月×940件+基本料金1,650円×4,448件）×40％×8か月＝27,787千円　
【農業集落排水】　基本料金1,650円/月×2,313件×40％×8か月＝12,213千円
④上水道利用者、下水道利用者（公共機関を除く。）</t>
  </si>
  <si>
    <t>①長引くコロナ禍による地域経済の停滞及び原油価格上昇に伴う物価高騰の影響を受けた市民等の負担軽減を行うため、浄化槽管理者に対し支援を行う
②浄化槽維持管理に対する補助金及び補助金交付に係る事務委託料
③補助金：浄化槽4,000基（下水道未整備区域）×5,000円（浄化槽１基あたり）＝20,000千円
④下水道未整備区域に設置されている浄化槽管理者</t>
  </si>
  <si>
    <t>①新型コロナウイルス感染症の影響や国際情勢の変化等による急激な農業用肥料の価格高騰に対する激変緩和対策を実施し、農業経営の継続を支援する。
②印刷製本費、通信運搬費、補助金
③封筒作成2,200枚　131千円、郵便料2,200件　482千円、水稲等補助金6,500ha　65,000千円、野菜等補助金100ha　2,000千円、レンコン補助金300ha　12,000千円
④次年度以降も営農継続する市内農業者（営農継続の旨は補助金交付申請書にて誓約する）</t>
  </si>
  <si>
    <t>①新型コロナウイルス感染症の影響長期化に加え、エネルギー価格や物価高騰の影響により厳しい経済状況にある中小企業者等又は個人事業主に対し、事業の継続を支援するため、経営継続に係る支援金を交付
②支援金、関連事務費
③法人　1件100千円×1,200件=120,000千円
　 個人事業主　1件50千円×600件=30,000千円
　 事務費500千円
④市内に事業所を有する中小企業等又は個人事業主（約1,800事業者）</t>
  </si>
  <si>
    <t>①コロナ禍におけるエネルギー価格高騰に対応し、農業者の用水利用等に係る負担軽減と土地改良区の経営体質強化を図るため、農業水利施設の省エネルギー化に取り組む土地改良区等に対し、高騰した電気料の一部を支援する。
②補助金
③（令和３年４月分から９月分までの電気料金×0.55×0.9）又は（令和４年４月分から９月分までの電気料金から令和３年同期間の電気料金を差し引いた額）の少ないほうの額にの1/4（土地改良区）又は1/2（耕地組合等）をかけた額
※補助金交付申請見込み：土地改良区11団体　11,301千円、耕地組合等6団体　1,199千円
④農業水利施設を管理する土地改良区等</t>
  </si>
  <si>
    <t>R4年度 暮らし応援商品券事業（重点支援分）</t>
  </si>
  <si>
    <t>稲敷市土地改良区等電気料高騰対策事業</t>
  </si>
  <si>
    <t>単</t>
    <phoneticPr fontId="2"/>
  </si>
  <si>
    <t>〇</t>
    <phoneticPr fontId="2"/>
  </si>
  <si>
    <t>④-Ⅱ．エネルギー・原材料・食料等安定供給対策</t>
  </si>
  <si>
    <t>③消費下支え等を通じた生活者支援</t>
  </si>
  <si>
    <t>⑥農林水産業における物価高騰対策支援</t>
  </si>
  <si>
    <t>Ｂ’’’’</t>
    <phoneticPr fontId="6"/>
  </si>
  <si>
    <t>国のR4予算分（交付限度額⑦）</t>
    <phoneticPr fontId="6"/>
  </si>
  <si>
    <t>エネルギー価格、物価高騰等の影響を受ける市民の家計を支援し、地域における消費を喚起するため、約16,000世帯に商品券を送付する。</t>
  </si>
  <si>
    <t xml:space="preserve">土地改良区11団体、耕地組合等6団体を補助し、農業者の負担金増加を抑制するとともに土地改良区の経営体制の維持に寄与する。
</t>
  </si>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</sst>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6"/>
      <name val="ＭＳ Ｐゴシック"/>
      <family val="3"/>
      <charset val="128"/>
    </font>
    <font>
      <sz val="14"/>
      <name val="ＭＳ ゴシック"/>
      <family val="3"/>
    </font>
    <font>
      <sz val="14"/>
      <name val="ＭＳ ゴシック"/>
      <family val="3"/>
      <charset val="128"/>
    </font>
    <font>
      <sz val="14"/>
      <name val="ＭＳ Ｐゴシック"/>
      <family val="3"/>
      <charset val="128"/>
    </font>
    <font>
      <sz val="14"/>
      <name val="ＭＳ 明朝"/>
      <family val="1"/>
    </font>
    <font>
      <b/>
      <sz val="22"/>
      <name val="ＭＳ Ｐゴシック"/>
      <family val="3"/>
      <charset val="128"/>
    </font>
  </fonts>
  <fills count="5">
    <fill>
      <patternFill patternType="none"/>
    </fill>
    <fill>
      <patternFill patternType="gray125"/>
    </fill>
    <fill>
      <patternFill patternType="solid">
        <fgColor theme="4" tint="0.79998168889431442"/>
        <bgColor indexed="27"/>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indexed="8"/>
      </top>
      <bottom style="thin">
        <color indexed="8"/>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64"/>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style="hair">
        <color indexed="64"/>
      </top>
      <bottom style="hair">
        <color indexed="64"/>
      </bottom>
      <diagonal/>
    </border>
    <border>
      <left style="thin">
        <color indexed="8"/>
      </left>
      <right style="medium">
        <color indexed="64"/>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8"/>
      </left>
      <right style="thin">
        <color indexed="8"/>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style="thin">
        <color indexed="64"/>
      </left>
      <right style="thin">
        <color indexed="8"/>
      </right>
      <top style="hair">
        <color indexed="8"/>
      </top>
      <bottom style="medium">
        <color indexed="64"/>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118">
    <xf numFmtId="0" fontId="0" fillId="0" borderId="0" xfId="0">
      <alignment vertical="center"/>
    </xf>
    <xf numFmtId="0" fontId="4" fillId="0" borderId="0" xfId="0" applyFont="1">
      <alignment vertical="center"/>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wrapText="1"/>
      <protection locked="0"/>
    </xf>
    <xf numFmtId="0" fontId="8" fillId="0" borderId="27" xfId="2" applyFont="1" applyBorder="1" applyAlignment="1" applyProtection="1">
      <alignment horizontal="left" vertical="center" wrapTex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30"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8" fillId="0" borderId="32" xfId="2" applyFont="1" applyBorder="1" applyAlignment="1" applyProtection="1">
      <alignment horizontal="left" vertical="center" wrapText="1"/>
      <protection locked="0"/>
    </xf>
    <xf numFmtId="0" fontId="4" fillId="0" borderId="34" xfId="0" applyFont="1" applyBorder="1" applyAlignment="1" applyProtection="1">
      <alignment horizontal="center" vertical="center"/>
      <protection locked="0"/>
    </xf>
    <xf numFmtId="0" fontId="4" fillId="0" borderId="36" xfId="0" applyFont="1" applyBorder="1" applyAlignment="1" applyProtection="1">
      <alignment horizontal="center" vertical="center" wrapText="1"/>
      <protection locked="0"/>
    </xf>
    <xf numFmtId="49" fontId="4" fillId="0" borderId="0" xfId="0" applyNumberFormat="1" applyFont="1">
      <alignment vertical="center"/>
    </xf>
    <xf numFmtId="0" fontId="9" fillId="0" borderId="30" xfId="0" applyFont="1" applyBorder="1"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horizontal="right" vertical="center"/>
    </xf>
    <xf numFmtId="0" fontId="4" fillId="0" borderId="2" xfId="0" applyFont="1" applyFill="1" applyBorder="1">
      <alignment vertical="center"/>
    </xf>
    <xf numFmtId="176" fontId="4" fillId="0" borderId="24" xfId="1" applyNumberFormat="1" applyFont="1" applyBorder="1" applyAlignment="1" applyProtection="1">
      <alignment horizontal="right" vertical="center" shrinkToFit="1"/>
      <protection locked="0"/>
    </xf>
    <xf numFmtId="176" fontId="4" fillId="0" borderId="30" xfId="1" applyNumberFormat="1" applyFont="1" applyBorder="1" applyAlignment="1" applyProtection="1">
      <alignment horizontal="right" vertical="center" shrinkToFit="1"/>
      <protection locked="0"/>
    </xf>
    <xf numFmtId="0" fontId="4" fillId="0" borderId="28" xfId="1" applyNumberFormat="1" applyFont="1" applyBorder="1" applyAlignment="1" applyProtection="1">
      <alignment vertical="center" wrapText="1"/>
      <protection locked="0"/>
    </xf>
    <xf numFmtId="0" fontId="4" fillId="0" borderId="33" xfId="1" applyNumberFormat="1" applyFont="1" applyBorder="1" applyAlignment="1" applyProtection="1">
      <alignment vertical="center" wrapText="1"/>
      <protection locked="0"/>
    </xf>
    <xf numFmtId="0" fontId="4" fillId="0" borderId="38" xfId="1" applyNumberFormat="1" applyFont="1" applyBorder="1" applyAlignment="1" applyProtection="1">
      <alignment vertical="center" wrapText="1"/>
      <protection locked="0"/>
    </xf>
    <xf numFmtId="0" fontId="8" fillId="2" borderId="11" xfId="0" applyFont="1" applyFill="1" applyBorder="1" applyAlignment="1">
      <alignment horizontal="center" vertical="center" wrapText="1"/>
    </xf>
    <xf numFmtId="0" fontId="4" fillId="0" borderId="40" xfId="0" applyFont="1" applyBorder="1" applyAlignment="1" applyProtection="1">
      <alignment horizontal="center" vertical="center"/>
      <protection locked="0"/>
    </xf>
    <xf numFmtId="0" fontId="4" fillId="0" borderId="40" xfId="0" applyFont="1" applyBorder="1" applyAlignment="1" applyProtection="1">
      <alignment horizontal="center" vertical="center" wrapText="1"/>
      <protection locked="0"/>
    </xf>
    <xf numFmtId="0" fontId="4" fillId="0" borderId="40" xfId="0" applyFont="1" applyBorder="1" applyAlignment="1" applyProtection="1">
      <alignment horizontal="left" vertical="center" wrapText="1"/>
      <protection locked="0"/>
    </xf>
    <xf numFmtId="0" fontId="4" fillId="0" borderId="41" xfId="1" applyNumberFormat="1" applyFont="1" applyBorder="1" applyAlignment="1" applyProtection="1">
      <alignment vertical="center" wrapText="1"/>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176" fontId="4" fillId="0" borderId="30" xfId="1" applyNumberFormat="1" applyFont="1" applyFill="1" applyBorder="1" applyAlignment="1" applyProtection="1">
      <alignment horizontal="right" vertical="center" shrinkToFit="1"/>
    </xf>
    <xf numFmtId="176" fontId="4" fillId="0" borderId="24" xfId="1" applyNumberFormat="1" applyFont="1" applyFill="1" applyBorder="1" applyAlignment="1" applyProtection="1">
      <alignment horizontal="right" vertical="center" shrinkToFit="1"/>
    </xf>
    <xf numFmtId="176" fontId="4" fillId="0" borderId="40" xfId="1" applyNumberFormat="1" applyFont="1" applyFill="1" applyBorder="1" applyAlignment="1" applyProtection="1">
      <alignment horizontal="right" vertical="center" shrinkToFit="1"/>
    </xf>
    <xf numFmtId="0" fontId="4" fillId="0" borderId="46"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protection locked="0"/>
    </xf>
    <xf numFmtId="0" fontId="4" fillId="0" borderId="42" xfId="0" applyFont="1" applyBorder="1" applyAlignment="1" applyProtection="1">
      <alignment horizontal="left" vertical="center" wrapText="1"/>
      <protection locked="0"/>
    </xf>
    <xf numFmtId="176" fontId="4" fillId="0" borderId="42" xfId="1" applyNumberFormat="1" applyFont="1" applyFill="1" applyBorder="1" applyAlignment="1" applyProtection="1">
      <alignment horizontal="right" vertical="center" shrinkToFit="1"/>
    </xf>
    <xf numFmtId="0" fontId="4" fillId="0" borderId="43" xfId="0" applyFont="1" applyBorder="1" applyAlignment="1" applyProtection="1">
      <alignment horizontal="left" vertical="center" wrapText="1"/>
      <protection locked="0"/>
    </xf>
    <xf numFmtId="176" fontId="4" fillId="0" borderId="47" xfId="1" applyNumberFormat="1" applyFont="1" applyFill="1" applyBorder="1" applyAlignment="1" applyProtection="1">
      <alignment horizontal="right" vertical="center" shrinkToFit="1"/>
    </xf>
    <xf numFmtId="0" fontId="4" fillId="0" borderId="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4" xfId="0" applyFont="1" applyFill="1" applyBorder="1">
      <alignment vertical="center"/>
    </xf>
    <xf numFmtId="0" fontId="4" fillId="0" borderId="45" xfId="0" applyFont="1" applyFill="1" applyBorder="1">
      <alignment vertical="center"/>
    </xf>
    <xf numFmtId="176" fontId="4" fillId="3" borderId="24" xfId="1" applyNumberFormat="1" applyFont="1" applyFill="1" applyBorder="1" applyAlignment="1" applyProtection="1">
      <alignment horizontal="right" vertical="center" shrinkToFit="1"/>
    </xf>
    <xf numFmtId="38" fontId="4" fillId="3" borderId="24" xfId="1" applyFont="1" applyFill="1" applyBorder="1" applyAlignment="1" applyProtection="1">
      <alignment horizontal="right" vertical="center" shrinkToFit="1"/>
      <protection locked="0"/>
    </xf>
    <xf numFmtId="176" fontId="4" fillId="3" borderId="30" xfId="1" applyNumberFormat="1" applyFont="1" applyFill="1" applyBorder="1" applyAlignment="1" applyProtection="1">
      <alignment horizontal="right" vertical="center" shrinkToFit="1"/>
    </xf>
    <xf numFmtId="38" fontId="4" fillId="3" borderId="30" xfId="1" applyFont="1" applyFill="1" applyBorder="1" applyAlignment="1" applyProtection="1">
      <alignment horizontal="right" vertical="center" shrinkToFit="1"/>
      <protection locked="0"/>
    </xf>
    <xf numFmtId="176" fontId="4" fillId="3" borderId="40" xfId="1" applyNumberFormat="1" applyFont="1" applyFill="1" applyBorder="1" applyAlignment="1" applyProtection="1">
      <alignment horizontal="right" vertical="center" shrinkToFit="1"/>
    </xf>
    <xf numFmtId="176" fontId="4" fillId="3" borderId="32" xfId="1" applyNumberFormat="1" applyFont="1" applyFill="1" applyBorder="1" applyAlignment="1" applyProtection="1">
      <alignment horizontal="right" vertical="center" shrinkToFit="1"/>
    </xf>
    <xf numFmtId="176" fontId="4" fillId="3" borderId="48" xfId="1" applyNumberFormat="1" applyFont="1" applyFill="1" applyBorder="1" applyAlignment="1" applyProtection="1">
      <alignment horizontal="right" vertical="center" shrinkToFit="1"/>
    </xf>
    <xf numFmtId="0" fontId="7" fillId="0" borderId="49" xfId="0" applyFont="1" applyFill="1" applyBorder="1" applyAlignment="1">
      <alignment horizontal="center" vertical="center" shrinkToFit="1"/>
    </xf>
    <xf numFmtId="176" fontId="4" fillId="0" borderId="50" xfId="1" applyNumberFormat="1" applyFont="1" applyFill="1" applyBorder="1" applyAlignment="1">
      <alignment horizontal="right" vertical="center" wrapText="1" shrinkToFit="1"/>
    </xf>
    <xf numFmtId="0" fontId="4" fillId="0" borderId="2" xfId="0" applyFont="1" applyFill="1" applyBorder="1" applyAlignment="1">
      <alignment horizontal="center" vertical="center"/>
    </xf>
    <xf numFmtId="38" fontId="4" fillId="0" borderId="51" xfId="1" applyFont="1" applyFill="1" applyBorder="1" applyAlignment="1">
      <alignment horizontal="center" vertical="center" shrinkToFit="1"/>
    </xf>
    <xf numFmtId="38" fontId="4" fillId="3" borderId="46" xfId="1" applyFont="1" applyFill="1" applyBorder="1" applyAlignment="1" applyProtection="1">
      <alignment horizontal="right" vertical="center" shrinkToFit="1"/>
      <protection locked="0"/>
    </xf>
    <xf numFmtId="176" fontId="4" fillId="0" borderId="46" xfId="1" applyNumberFormat="1" applyFont="1" applyBorder="1" applyAlignment="1" applyProtection="1">
      <alignment horizontal="right" vertical="center" shrinkToFit="1"/>
      <protection locked="0"/>
    </xf>
    <xf numFmtId="0" fontId="4" fillId="0" borderId="2" xfId="0" applyFont="1" applyFill="1" applyBorder="1" applyAlignment="1">
      <alignment horizontal="right" vertical="center"/>
    </xf>
    <xf numFmtId="38" fontId="4" fillId="4" borderId="24" xfId="1" applyFont="1" applyFill="1" applyBorder="1" applyAlignment="1" applyProtection="1">
      <alignment horizontal="right" vertical="center" shrinkToFit="1"/>
      <protection locked="0"/>
    </xf>
    <xf numFmtId="38" fontId="4" fillId="4" borderId="30" xfId="1" applyFont="1" applyFill="1" applyBorder="1" applyAlignment="1" applyProtection="1">
      <alignment horizontal="right" vertical="center" shrinkToFit="1"/>
      <protection locked="0"/>
    </xf>
    <xf numFmtId="38" fontId="4" fillId="4" borderId="46" xfId="1" applyFont="1" applyFill="1" applyBorder="1" applyAlignment="1" applyProtection="1">
      <alignment horizontal="right" vertical="center" shrinkToFit="1"/>
      <protection locked="0"/>
    </xf>
    <xf numFmtId="38" fontId="4" fillId="0" borderId="30" xfId="1" applyFont="1" applyFill="1" applyBorder="1" applyAlignment="1" applyProtection="1">
      <alignment horizontal="right" vertical="center" shrinkToFit="1"/>
      <protection locked="0"/>
    </xf>
    <xf numFmtId="0" fontId="7" fillId="2" borderId="5"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20" xfId="0" applyFont="1" applyFill="1" applyBorder="1" applyAlignment="1">
      <alignment horizontal="center" vertical="center" wrapText="1" shrinkToFit="1"/>
    </xf>
    <xf numFmtId="0" fontId="11" fillId="0" borderId="0" xfId="0" applyFont="1" applyFill="1" applyAlignment="1">
      <alignment horizontal="center" vertical="center"/>
    </xf>
    <xf numFmtId="0" fontId="7" fillId="2" borderId="4"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5"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8" fillId="2" borderId="10" xfId="0" applyFont="1" applyFill="1" applyBorder="1" applyAlignment="1">
      <alignment horizontal="center" vertical="center" wrapText="1" shrinkToFit="1"/>
    </xf>
    <xf numFmtId="0" fontId="8" fillId="2" borderId="1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7" fillId="2" borderId="8"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4" fillId="0" borderId="23" xfId="1" applyNumberFormat="1" applyFont="1" applyFill="1" applyBorder="1" applyAlignment="1">
      <alignment horizontal="right" vertical="center" shrinkToFit="1"/>
    </xf>
  </cellXfs>
  <cellStyles count="3">
    <cellStyle name="桁区切り" xfId="1" builtinId="6"/>
    <cellStyle name="標準" xfId="0" builtinId="0"/>
    <cellStyle name="標準_様式" xfId="2"/>
  </cellStyles>
  <dxfs count="9">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akayama01/Desktop/HP&#29992;&#23455;&#26045;&#35336;&#30011;/08229_&#33576;&#22478;&#30476;&#31282;&#25975;&#24066;_r4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row r="2">
          <cell r="A2" t="str">
            <v>補</v>
          </cell>
          <cell r="C2" t="str">
            <v>○</v>
          </cell>
          <cell r="G2" t="str">
            <v>○</v>
          </cell>
          <cell r="K2" t="str">
            <v>－</v>
          </cell>
          <cell r="M2" t="str">
            <v>－</v>
          </cell>
          <cell r="AD2" t="str">
            <v>－</v>
          </cell>
        </row>
        <row r="3">
          <cell r="A3" t="str">
            <v>単</v>
          </cell>
          <cell r="K3" t="str">
            <v>○</v>
          </cell>
          <cell r="M3" t="str">
            <v>○</v>
          </cell>
          <cell r="AD3" t="str">
            <v>○</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topLeftCell="G4" zoomScale="70" zoomScaleNormal="70" workbookViewId="0">
      <selection activeCell="P7" sqref="P7"/>
    </sheetView>
  </sheetViews>
  <sheetFormatPr defaultColWidth="9" defaultRowHeight="17.25" x14ac:dyDescent="0.4"/>
  <cols>
    <col min="1" max="2" width="4.375" style="1" customWidth="1"/>
    <col min="3" max="3" width="11.625" style="1" customWidth="1"/>
    <col min="4" max="4" width="14.75" style="1" customWidth="1"/>
    <col min="5" max="5" width="16.125" style="1" customWidth="1"/>
    <col min="6" max="6" width="69.875" style="1" customWidth="1"/>
    <col min="7" max="7" width="23.75" style="1" customWidth="1"/>
    <col min="8" max="8" width="17.875" style="30" customWidth="1"/>
    <col min="9" max="9" width="17" style="30" customWidth="1"/>
    <col min="10" max="14" width="15" style="1" customWidth="1"/>
    <col min="15" max="15" width="16.375" style="1" customWidth="1"/>
    <col min="16" max="16" width="15.125" style="1" customWidth="1"/>
    <col min="17" max="22" width="14.125" style="1" customWidth="1"/>
    <col min="23" max="23" width="38" style="1" customWidth="1"/>
    <col min="24" max="16384" width="9" style="1"/>
  </cols>
  <sheetData>
    <row r="1" spans="1:23" s="31" customFormat="1" ht="45.75" customHeight="1" x14ac:dyDescent="0.4">
      <c r="A1" s="87" t="s">
        <v>130</v>
      </c>
      <c r="B1" s="87"/>
      <c r="C1" s="87"/>
      <c r="D1" s="87"/>
      <c r="E1" s="87"/>
      <c r="F1" s="87"/>
      <c r="G1" s="87"/>
      <c r="H1" s="87"/>
      <c r="I1" s="87"/>
      <c r="J1" s="87"/>
      <c r="K1" s="87"/>
      <c r="L1" s="87"/>
      <c r="M1" s="87"/>
      <c r="N1" s="87"/>
      <c r="O1" s="87"/>
      <c r="P1" s="87"/>
      <c r="Q1" s="87"/>
      <c r="R1" s="87"/>
      <c r="S1" s="87"/>
      <c r="T1" s="87"/>
      <c r="U1" s="87"/>
      <c r="V1" s="87"/>
      <c r="W1" s="87"/>
    </row>
    <row r="2" spans="1:23" s="31" customFormat="1" ht="24.75" customHeight="1" thickBot="1" x14ac:dyDescent="0.45">
      <c r="A2" s="32"/>
      <c r="B2" s="32"/>
      <c r="C2" s="32"/>
      <c r="D2" s="32"/>
      <c r="E2" s="33"/>
      <c r="F2" s="33"/>
      <c r="G2" s="33"/>
      <c r="H2" s="33"/>
      <c r="I2" s="33"/>
      <c r="J2" s="33"/>
      <c r="K2" s="33"/>
      <c r="L2" s="33"/>
      <c r="M2" s="33"/>
      <c r="N2" s="33"/>
      <c r="O2" s="33"/>
      <c r="P2" s="33"/>
      <c r="Q2" s="33"/>
      <c r="R2" s="33"/>
      <c r="S2" s="33"/>
      <c r="T2" s="33"/>
      <c r="W2" s="34" t="s">
        <v>0</v>
      </c>
    </row>
    <row r="3" spans="1:23" ht="30.75" customHeight="1" thickBot="1" x14ac:dyDescent="0.45">
      <c r="A3" s="88" t="s">
        <v>1</v>
      </c>
      <c r="B3" s="91" t="s">
        <v>2</v>
      </c>
      <c r="C3" s="84" t="s">
        <v>3</v>
      </c>
      <c r="D3" s="84" t="s">
        <v>4</v>
      </c>
      <c r="E3" s="84" t="s">
        <v>5</v>
      </c>
      <c r="F3" s="104" t="s">
        <v>131</v>
      </c>
      <c r="G3" s="107" t="s">
        <v>22</v>
      </c>
      <c r="H3" s="101" t="s">
        <v>6</v>
      </c>
      <c r="I3" s="2" t="s">
        <v>7</v>
      </c>
      <c r="J3" s="3"/>
      <c r="K3" s="3"/>
      <c r="L3" s="3"/>
      <c r="M3" s="3"/>
      <c r="N3" s="3"/>
      <c r="O3" s="3"/>
      <c r="P3" s="4"/>
      <c r="Q3" s="107" t="s">
        <v>8</v>
      </c>
      <c r="R3" s="108" t="s">
        <v>9</v>
      </c>
      <c r="S3" s="108" t="s">
        <v>10</v>
      </c>
      <c r="T3" s="107" t="s">
        <v>11</v>
      </c>
      <c r="U3" s="84" t="s">
        <v>12</v>
      </c>
      <c r="V3" s="84" t="s">
        <v>13</v>
      </c>
      <c r="W3" s="98" t="s">
        <v>14</v>
      </c>
    </row>
    <row r="4" spans="1:23" ht="37.5" customHeight="1" thickBot="1" x14ac:dyDescent="0.45">
      <c r="A4" s="89"/>
      <c r="B4" s="92"/>
      <c r="C4" s="94"/>
      <c r="D4" s="94"/>
      <c r="E4" s="96"/>
      <c r="F4" s="105"/>
      <c r="G4" s="109"/>
      <c r="H4" s="102"/>
      <c r="I4" s="113" t="s">
        <v>15</v>
      </c>
      <c r="J4" s="115" t="s">
        <v>16</v>
      </c>
      <c r="K4" s="5"/>
      <c r="L4" s="5"/>
      <c r="M4" s="5"/>
      <c r="N4" s="6"/>
      <c r="O4" s="116" t="s">
        <v>17</v>
      </c>
      <c r="P4" s="111" t="s">
        <v>18</v>
      </c>
      <c r="Q4" s="102"/>
      <c r="R4" s="102"/>
      <c r="S4" s="102"/>
      <c r="T4" s="109"/>
      <c r="U4" s="85"/>
      <c r="V4" s="85"/>
      <c r="W4" s="99"/>
    </row>
    <row r="5" spans="1:23" ht="22.5" customHeight="1" thickBot="1" x14ac:dyDescent="0.45">
      <c r="A5" s="89"/>
      <c r="B5" s="92"/>
      <c r="C5" s="94"/>
      <c r="D5" s="94"/>
      <c r="E5" s="96"/>
      <c r="F5" s="105"/>
      <c r="G5" s="109"/>
      <c r="H5" s="102"/>
      <c r="I5" s="113"/>
      <c r="J5" s="109"/>
      <c r="K5" s="7" t="s">
        <v>19</v>
      </c>
      <c r="L5" s="8" t="s">
        <v>20</v>
      </c>
      <c r="M5" s="8" t="s">
        <v>21</v>
      </c>
      <c r="N5" s="41" t="s">
        <v>157</v>
      </c>
      <c r="O5" s="109"/>
      <c r="P5" s="112"/>
      <c r="Q5" s="102"/>
      <c r="R5" s="102"/>
      <c r="S5" s="102"/>
      <c r="T5" s="109"/>
      <c r="U5" s="85"/>
      <c r="V5" s="85"/>
      <c r="W5" s="99"/>
    </row>
    <row r="6" spans="1:23" ht="114.75" customHeight="1" thickBot="1" x14ac:dyDescent="0.45">
      <c r="A6" s="90"/>
      <c r="B6" s="93"/>
      <c r="C6" s="95"/>
      <c r="D6" s="95"/>
      <c r="E6" s="97"/>
      <c r="F6" s="106"/>
      <c r="G6" s="110"/>
      <c r="H6" s="103"/>
      <c r="I6" s="114"/>
      <c r="J6" s="9" t="s">
        <v>23</v>
      </c>
      <c r="K6" s="10" t="s">
        <v>24</v>
      </c>
      <c r="L6" s="10" t="s">
        <v>25</v>
      </c>
      <c r="M6" s="10" t="s">
        <v>26</v>
      </c>
      <c r="N6" s="10" t="s">
        <v>158</v>
      </c>
      <c r="O6" s="9" t="s">
        <v>27</v>
      </c>
      <c r="P6" s="11" t="s">
        <v>28</v>
      </c>
      <c r="Q6" s="103"/>
      <c r="R6" s="103"/>
      <c r="S6" s="103"/>
      <c r="T6" s="110"/>
      <c r="U6" s="86"/>
      <c r="V6" s="86"/>
      <c r="W6" s="100"/>
    </row>
    <row r="7" spans="1:23" s="31" customFormat="1" ht="57.75" customHeight="1" thickBot="1" x14ac:dyDescent="0.45">
      <c r="A7" s="73"/>
      <c r="B7" s="35"/>
      <c r="C7" s="35"/>
      <c r="D7" s="35"/>
      <c r="E7" s="35"/>
      <c r="F7" s="35"/>
      <c r="G7" s="35"/>
      <c r="H7" s="79" t="s">
        <v>161</v>
      </c>
      <c r="I7" s="74">
        <f>IF(SUM(I8:I38)=SUM(J7,O7,P7),SUM(I8:I38),"B~Dの合計としてください")</f>
        <v>887449</v>
      </c>
      <c r="J7" s="74">
        <f t="shared" ref="J7:P7" si="0">SUM(J8:J38)</f>
        <v>884372</v>
      </c>
      <c r="K7" s="74">
        <f t="shared" si="0"/>
        <v>467011</v>
      </c>
      <c r="L7" s="74">
        <f t="shared" si="0"/>
        <v>134748</v>
      </c>
      <c r="M7" s="74">
        <f t="shared" si="0"/>
        <v>282613</v>
      </c>
      <c r="N7" s="74">
        <f t="shared" si="0"/>
        <v>0</v>
      </c>
      <c r="O7" s="74">
        <f t="shared" si="0"/>
        <v>3077</v>
      </c>
      <c r="P7" s="117">
        <f t="shared" si="0"/>
        <v>0</v>
      </c>
      <c r="Q7" s="35"/>
      <c r="R7" s="75"/>
      <c r="S7" s="75"/>
      <c r="T7" s="35"/>
      <c r="U7" s="35"/>
      <c r="V7" s="35"/>
      <c r="W7" s="76"/>
    </row>
    <row r="8" spans="1:23" ht="86.25" x14ac:dyDescent="0.4">
      <c r="A8" s="61">
        <v>1</v>
      </c>
      <c r="B8" s="12" t="s">
        <v>29</v>
      </c>
      <c r="C8" s="13" t="s">
        <v>30</v>
      </c>
      <c r="D8" s="14" t="s">
        <v>31</v>
      </c>
      <c r="E8" s="15" t="s">
        <v>32</v>
      </c>
      <c r="F8" s="17" t="s">
        <v>35</v>
      </c>
      <c r="G8" s="16" t="s">
        <v>34</v>
      </c>
      <c r="H8" s="16" t="s">
        <v>30</v>
      </c>
      <c r="I8" s="53">
        <f t="shared" ref="I8:I38" si="1">IF(B8="","",SUM(J8,O8,P8))</f>
        <v>1650</v>
      </c>
      <c r="J8" s="66">
        <f t="shared" ref="J8:J38" si="2">IF(B8="","",SUM(K8:M8))</f>
        <v>1650</v>
      </c>
      <c r="K8" s="67">
        <v>1650</v>
      </c>
      <c r="L8" s="80"/>
      <c r="M8" s="80"/>
      <c r="N8" s="80"/>
      <c r="O8" s="80"/>
      <c r="P8" s="36">
        <v>0</v>
      </c>
      <c r="Q8" s="16" t="s">
        <v>30</v>
      </c>
      <c r="R8" s="16" t="s">
        <v>30</v>
      </c>
      <c r="S8" s="16" t="s">
        <v>30</v>
      </c>
      <c r="T8" s="12" t="s">
        <v>30</v>
      </c>
      <c r="U8" s="12" t="s">
        <v>36</v>
      </c>
      <c r="V8" s="12" t="s">
        <v>37</v>
      </c>
      <c r="W8" s="38" t="s">
        <v>38</v>
      </c>
    </row>
    <row r="9" spans="1:23" ht="120.75" x14ac:dyDescent="0.4">
      <c r="A9" s="62">
        <v>2</v>
      </c>
      <c r="B9" s="18" t="s">
        <v>29</v>
      </c>
      <c r="C9" s="19" t="s">
        <v>30</v>
      </c>
      <c r="D9" s="20" t="s">
        <v>31</v>
      </c>
      <c r="E9" s="21" t="s">
        <v>39</v>
      </c>
      <c r="F9" s="21" t="s">
        <v>132</v>
      </c>
      <c r="G9" s="22" t="s">
        <v>40</v>
      </c>
      <c r="H9" s="22" t="s">
        <v>30</v>
      </c>
      <c r="I9" s="52">
        <f t="shared" si="1"/>
        <v>9888</v>
      </c>
      <c r="J9" s="68">
        <f t="shared" si="2"/>
        <v>9888</v>
      </c>
      <c r="K9" s="69">
        <v>9888</v>
      </c>
      <c r="L9" s="81"/>
      <c r="M9" s="81"/>
      <c r="N9" s="81"/>
      <c r="O9" s="81"/>
      <c r="P9" s="37">
        <v>0</v>
      </c>
      <c r="Q9" s="22" t="s">
        <v>30</v>
      </c>
      <c r="R9" s="22" t="s">
        <v>30</v>
      </c>
      <c r="S9" s="22" t="s">
        <v>30</v>
      </c>
      <c r="T9" s="18" t="s">
        <v>30</v>
      </c>
      <c r="U9" s="18" t="s">
        <v>36</v>
      </c>
      <c r="V9" s="18" t="s">
        <v>37</v>
      </c>
      <c r="W9" s="39" t="s">
        <v>41</v>
      </c>
    </row>
    <row r="10" spans="1:23" ht="103.5" x14ac:dyDescent="0.4">
      <c r="A10" s="62">
        <v>3</v>
      </c>
      <c r="B10" s="18" t="s">
        <v>29</v>
      </c>
      <c r="C10" s="19" t="s">
        <v>30</v>
      </c>
      <c r="D10" s="20" t="s">
        <v>31</v>
      </c>
      <c r="E10" s="23" t="s">
        <v>42</v>
      </c>
      <c r="F10" s="21" t="s">
        <v>133</v>
      </c>
      <c r="G10" s="22" t="s">
        <v>40</v>
      </c>
      <c r="H10" s="22" t="s">
        <v>30</v>
      </c>
      <c r="I10" s="52">
        <f t="shared" si="1"/>
        <v>32224</v>
      </c>
      <c r="J10" s="68">
        <f t="shared" si="2"/>
        <v>32224</v>
      </c>
      <c r="K10" s="69">
        <v>32224</v>
      </c>
      <c r="L10" s="81"/>
      <c r="M10" s="81"/>
      <c r="N10" s="81"/>
      <c r="O10" s="81"/>
      <c r="P10" s="37">
        <v>0</v>
      </c>
      <c r="Q10" s="22" t="s">
        <v>30</v>
      </c>
      <c r="R10" s="22" t="s">
        <v>30</v>
      </c>
      <c r="S10" s="22" t="s">
        <v>30</v>
      </c>
      <c r="T10" s="18" t="s">
        <v>30</v>
      </c>
      <c r="U10" s="18" t="s">
        <v>43</v>
      </c>
      <c r="V10" s="18" t="s">
        <v>37</v>
      </c>
      <c r="W10" s="39" t="s">
        <v>44</v>
      </c>
    </row>
    <row r="11" spans="1:23" ht="103.5" x14ac:dyDescent="0.4">
      <c r="A11" s="62">
        <v>4</v>
      </c>
      <c r="B11" s="18" t="s">
        <v>45</v>
      </c>
      <c r="C11" s="19" t="s">
        <v>30</v>
      </c>
      <c r="D11" s="24" t="s">
        <v>31</v>
      </c>
      <c r="E11" s="25" t="s">
        <v>46</v>
      </c>
      <c r="F11" s="21" t="s">
        <v>47</v>
      </c>
      <c r="G11" s="22" t="s">
        <v>40</v>
      </c>
      <c r="H11" s="22" t="s">
        <v>30</v>
      </c>
      <c r="I11" s="52">
        <f t="shared" si="1"/>
        <v>6386</v>
      </c>
      <c r="J11" s="68">
        <f t="shared" si="2"/>
        <v>3309</v>
      </c>
      <c r="K11" s="69">
        <v>3309</v>
      </c>
      <c r="L11" s="81"/>
      <c r="M11" s="81"/>
      <c r="N11" s="81"/>
      <c r="O11" s="69">
        <v>3077</v>
      </c>
      <c r="P11" s="37">
        <v>0</v>
      </c>
      <c r="Q11" s="22" t="s">
        <v>30</v>
      </c>
      <c r="R11" s="22" t="s">
        <v>30</v>
      </c>
      <c r="S11" s="22" t="s">
        <v>30</v>
      </c>
      <c r="T11" s="22" t="s">
        <v>30</v>
      </c>
      <c r="U11" s="18" t="s">
        <v>36</v>
      </c>
      <c r="V11" s="18" t="s">
        <v>37</v>
      </c>
      <c r="W11" s="39" t="s">
        <v>48</v>
      </c>
    </row>
    <row r="12" spans="1:23" ht="86.25" x14ac:dyDescent="0.4">
      <c r="A12" s="62">
        <v>5</v>
      </c>
      <c r="B12" s="18" t="s">
        <v>29</v>
      </c>
      <c r="C12" s="26" t="s">
        <v>30</v>
      </c>
      <c r="D12" s="27" t="s">
        <v>31</v>
      </c>
      <c r="E12" s="21" t="s">
        <v>49</v>
      </c>
      <c r="F12" s="21" t="s">
        <v>134</v>
      </c>
      <c r="G12" s="22" t="s">
        <v>40</v>
      </c>
      <c r="H12" s="22" t="s">
        <v>30</v>
      </c>
      <c r="I12" s="52">
        <f t="shared" si="1"/>
        <v>1605</v>
      </c>
      <c r="J12" s="68">
        <f t="shared" si="2"/>
        <v>1605</v>
      </c>
      <c r="K12" s="69">
        <v>1605</v>
      </c>
      <c r="L12" s="81"/>
      <c r="M12" s="81"/>
      <c r="N12" s="81"/>
      <c r="O12" s="81"/>
      <c r="P12" s="37">
        <v>0</v>
      </c>
      <c r="Q12" s="22" t="s">
        <v>30</v>
      </c>
      <c r="R12" s="22" t="s">
        <v>30</v>
      </c>
      <c r="S12" s="22" t="s">
        <v>30</v>
      </c>
      <c r="T12" s="18" t="s">
        <v>30</v>
      </c>
      <c r="U12" s="18" t="s">
        <v>36</v>
      </c>
      <c r="V12" s="18" t="s">
        <v>37</v>
      </c>
      <c r="W12" s="39" t="s">
        <v>50</v>
      </c>
    </row>
    <row r="13" spans="1:23" ht="138" x14ac:dyDescent="0.4">
      <c r="A13" s="62">
        <v>6</v>
      </c>
      <c r="B13" s="18" t="s">
        <v>29</v>
      </c>
      <c r="C13" s="18" t="s">
        <v>30</v>
      </c>
      <c r="D13" s="22" t="s">
        <v>31</v>
      </c>
      <c r="E13" s="21" t="s">
        <v>51</v>
      </c>
      <c r="F13" s="21" t="s">
        <v>135</v>
      </c>
      <c r="G13" s="22" t="s">
        <v>40</v>
      </c>
      <c r="H13" s="22" t="s">
        <v>30</v>
      </c>
      <c r="I13" s="52">
        <f t="shared" si="1"/>
        <v>14177</v>
      </c>
      <c r="J13" s="68">
        <f t="shared" si="2"/>
        <v>14177</v>
      </c>
      <c r="K13" s="69">
        <v>14177</v>
      </c>
      <c r="L13" s="81"/>
      <c r="M13" s="81"/>
      <c r="N13" s="81"/>
      <c r="O13" s="81"/>
      <c r="P13" s="37">
        <v>0</v>
      </c>
      <c r="Q13" s="22" t="s">
        <v>30</v>
      </c>
      <c r="R13" s="22" t="s">
        <v>30</v>
      </c>
      <c r="S13" s="22" t="s">
        <v>30</v>
      </c>
      <c r="T13" s="18" t="s">
        <v>30</v>
      </c>
      <c r="U13" s="18" t="s">
        <v>52</v>
      </c>
      <c r="V13" s="18" t="s">
        <v>37</v>
      </c>
      <c r="W13" s="39" t="s">
        <v>53</v>
      </c>
    </row>
    <row r="14" spans="1:23" ht="207" customHeight="1" x14ac:dyDescent="0.4">
      <c r="A14" s="62">
        <v>7</v>
      </c>
      <c r="B14" s="18" t="s">
        <v>29</v>
      </c>
      <c r="C14" s="18" t="s">
        <v>30</v>
      </c>
      <c r="D14" s="22" t="s">
        <v>31</v>
      </c>
      <c r="E14" s="21" t="s">
        <v>54</v>
      </c>
      <c r="F14" s="21" t="s">
        <v>56</v>
      </c>
      <c r="G14" s="22" t="s">
        <v>55</v>
      </c>
      <c r="H14" s="22" t="s">
        <v>30</v>
      </c>
      <c r="I14" s="52">
        <f t="shared" si="1"/>
        <v>7500</v>
      </c>
      <c r="J14" s="68">
        <f t="shared" si="2"/>
        <v>7500</v>
      </c>
      <c r="K14" s="69">
        <v>7500</v>
      </c>
      <c r="L14" s="81"/>
      <c r="M14" s="81"/>
      <c r="N14" s="81"/>
      <c r="O14" s="81"/>
      <c r="P14" s="37">
        <v>0</v>
      </c>
      <c r="Q14" s="22" t="s">
        <v>30</v>
      </c>
      <c r="R14" s="22" t="s">
        <v>30</v>
      </c>
      <c r="S14" s="22" t="s">
        <v>30</v>
      </c>
      <c r="T14" s="18" t="s">
        <v>30</v>
      </c>
      <c r="U14" s="18" t="s">
        <v>36</v>
      </c>
      <c r="V14" s="18" t="s">
        <v>61</v>
      </c>
      <c r="W14" s="39" t="s">
        <v>57</v>
      </c>
    </row>
    <row r="15" spans="1:23" ht="172.5" x14ac:dyDescent="0.4">
      <c r="A15" s="62">
        <v>8</v>
      </c>
      <c r="B15" s="18" t="s">
        <v>29</v>
      </c>
      <c r="C15" s="18" t="s">
        <v>33</v>
      </c>
      <c r="D15" s="22" t="s">
        <v>31</v>
      </c>
      <c r="E15" s="21" t="s">
        <v>58</v>
      </c>
      <c r="F15" s="21" t="s">
        <v>60</v>
      </c>
      <c r="G15" s="22" t="s">
        <v>59</v>
      </c>
      <c r="H15" s="22" t="s">
        <v>30</v>
      </c>
      <c r="I15" s="52">
        <f t="shared" si="1"/>
        <v>22500</v>
      </c>
      <c r="J15" s="68">
        <f t="shared" si="2"/>
        <v>22500</v>
      </c>
      <c r="K15" s="69">
        <v>22500</v>
      </c>
      <c r="L15" s="69"/>
      <c r="M15" s="81"/>
      <c r="N15" s="81"/>
      <c r="O15" s="81"/>
      <c r="P15" s="37">
        <v>0</v>
      </c>
      <c r="Q15" s="22" t="s">
        <v>30</v>
      </c>
      <c r="R15" s="22" t="s">
        <v>30</v>
      </c>
      <c r="S15" s="22" t="s">
        <v>30</v>
      </c>
      <c r="T15" s="18" t="s">
        <v>30</v>
      </c>
      <c r="U15" s="18" t="s">
        <v>43</v>
      </c>
      <c r="V15" s="18" t="s">
        <v>70</v>
      </c>
      <c r="W15" s="39" t="s">
        <v>62</v>
      </c>
    </row>
    <row r="16" spans="1:23" ht="138" x14ac:dyDescent="0.4">
      <c r="A16" s="62">
        <v>9</v>
      </c>
      <c r="B16" s="18" t="s">
        <v>29</v>
      </c>
      <c r="C16" s="18" t="s">
        <v>33</v>
      </c>
      <c r="D16" s="22" t="s">
        <v>31</v>
      </c>
      <c r="E16" s="21" t="s">
        <v>63</v>
      </c>
      <c r="F16" s="21" t="s">
        <v>65</v>
      </c>
      <c r="G16" s="22" t="s">
        <v>64</v>
      </c>
      <c r="H16" s="22" t="s">
        <v>30</v>
      </c>
      <c r="I16" s="52">
        <f t="shared" si="1"/>
        <v>20017</v>
      </c>
      <c r="J16" s="68">
        <f t="shared" si="2"/>
        <v>20017</v>
      </c>
      <c r="K16" s="69">
        <v>20017</v>
      </c>
      <c r="L16" s="69"/>
      <c r="M16" s="81"/>
      <c r="N16" s="81"/>
      <c r="O16" s="81"/>
      <c r="P16" s="37">
        <v>0</v>
      </c>
      <c r="Q16" s="22" t="s">
        <v>30</v>
      </c>
      <c r="R16" s="22" t="s">
        <v>30</v>
      </c>
      <c r="S16" s="22" t="s">
        <v>30</v>
      </c>
      <c r="T16" s="18" t="s">
        <v>30</v>
      </c>
      <c r="U16" s="18" t="s">
        <v>36</v>
      </c>
      <c r="V16" s="18" t="s">
        <v>37</v>
      </c>
      <c r="W16" s="39" t="s">
        <v>66</v>
      </c>
    </row>
    <row r="17" spans="1:23" ht="155.25" x14ac:dyDescent="0.4">
      <c r="A17" s="62">
        <v>10</v>
      </c>
      <c r="B17" s="18" t="s">
        <v>29</v>
      </c>
      <c r="C17" s="18" t="s">
        <v>33</v>
      </c>
      <c r="D17" s="22" t="s">
        <v>31</v>
      </c>
      <c r="E17" s="21" t="s">
        <v>67</v>
      </c>
      <c r="F17" s="21" t="s">
        <v>69</v>
      </c>
      <c r="G17" s="22" t="s">
        <v>68</v>
      </c>
      <c r="H17" s="22" t="s">
        <v>30</v>
      </c>
      <c r="I17" s="52">
        <f t="shared" si="1"/>
        <v>9360</v>
      </c>
      <c r="J17" s="68">
        <f t="shared" si="2"/>
        <v>9360</v>
      </c>
      <c r="K17" s="69">
        <v>9360</v>
      </c>
      <c r="L17" s="69"/>
      <c r="M17" s="81"/>
      <c r="N17" s="81"/>
      <c r="O17" s="81"/>
      <c r="P17" s="37">
        <v>0</v>
      </c>
      <c r="Q17" s="22" t="s">
        <v>30</v>
      </c>
      <c r="R17" s="22" t="s">
        <v>30</v>
      </c>
      <c r="S17" s="22" t="s">
        <v>30</v>
      </c>
      <c r="T17" s="18" t="s">
        <v>30</v>
      </c>
      <c r="U17" s="18" t="s">
        <v>36</v>
      </c>
      <c r="V17" s="18" t="s">
        <v>70</v>
      </c>
      <c r="W17" s="39" t="s">
        <v>71</v>
      </c>
    </row>
    <row r="18" spans="1:23" ht="103.5" x14ac:dyDescent="0.4">
      <c r="A18" s="62">
        <v>11</v>
      </c>
      <c r="B18" s="18" t="s">
        <v>29</v>
      </c>
      <c r="C18" s="18" t="s">
        <v>30</v>
      </c>
      <c r="D18" s="22" t="s">
        <v>31</v>
      </c>
      <c r="E18" s="21" t="s">
        <v>72</v>
      </c>
      <c r="F18" s="21" t="s">
        <v>74</v>
      </c>
      <c r="G18" s="22" t="s">
        <v>73</v>
      </c>
      <c r="H18" s="22" t="s">
        <v>30</v>
      </c>
      <c r="I18" s="52">
        <f t="shared" si="1"/>
        <v>800</v>
      </c>
      <c r="J18" s="68">
        <f t="shared" si="2"/>
        <v>800</v>
      </c>
      <c r="K18" s="69">
        <v>800</v>
      </c>
      <c r="L18" s="81"/>
      <c r="M18" s="81"/>
      <c r="N18" s="81"/>
      <c r="O18" s="81"/>
      <c r="P18" s="37">
        <v>0</v>
      </c>
      <c r="Q18" s="22" t="s">
        <v>30</v>
      </c>
      <c r="R18" s="22" t="s">
        <v>30</v>
      </c>
      <c r="S18" s="22" t="s">
        <v>30</v>
      </c>
      <c r="T18" s="18" t="s">
        <v>30</v>
      </c>
      <c r="U18" s="18" t="s">
        <v>36</v>
      </c>
      <c r="V18" s="18" t="s">
        <v>37</v>
      </c>
      <c r="W18" s="39" t="s">
        <v>75</v>
      </c>
    </row>
    <row r="19" spans="1:23" ht="120.75" x14ac:dyDescent="0.4">
      <c r="A19" s="62">
        <v>12</v>
      </c>
      <c r="B19" s="18" t="s">
        <v>29</v>
      </c>
      <c r="C19" s="18" t="s">
        <v>30</v>
      </c>
      <c r="D19" s="22" t="s">
        <v>31</v>
      </c>
      <c r="E19" s="21" t="s">
        <v>76</v>
      </c>
      <c r="F19" s="21" t="s">
        <v>78</v>
      </c>
      <c r="G19" s="22" t="s">
        <v>77</v>
      </c>
      <c r="H19" s="22" t="s">
        <v>30</v>
      </c>
      <c r="I19" s="52">
        <f t="shared" si="1"/>
        <v>6000</v>
      </c>
      <c r="J19" s="68">
        <f t="shared" si="2"/>
        <v>6000</v>
      </c>
      <c r="K19" s="69">
        <v>6000</v>
      </c>
      <c r="L19" s="81"/>
      <c r="M19" s="81"/>
      <c r="N19" s="81"/>
      <c r="O19" s="81"/>
      <c r="P19" s="37">
        <v>0</v>
      </c>
      <c r="Q19" s="22" t="s">
        <v>30</v>
      </c>
      <c r="R19" s="22" t="s">
        <v>30</v>
      </c>
      <c r="S19" s="22" t="s">
        <v>30</v>
      </c>
      <c r="T19" s="18" t="s">
        <v>30</v>
      </c>
      <c r="U19" s="18" t="s">
        <v>36</v>
      </c>
      <c r="V19" s="18" t="s">
        <v>37</v>
      </c>
      <c r="W19" s="39" t="s">
        <v>79</v>
      </c>
    </row>
    <row r="20" spans="1:23" s="28" customFormat="1" ht="120.75" x14ac:dyDescent="0.4">
      <c r="A20" s="62">
        <v>13</v>
      </c>
      <c r="B20" s="18" t="s">
        <v>29</v>
      </c>
      <c r="C20" s="18" t="s">
        <v>30</v>
      </c>
      <c r="D20" s="22" t="s">
        <v>31</v>
      </c>
      <c r="E20" s="21" t="s">
        <v>80</v>
      </c>
      <c r="F20" s="21" t="s">
        <v>81</v>
      </c>
      <c r="G20" s="22" t="s">
        <v>77</v>
      </c>
      <c r="H20" s="22" t="s">
        <v>30</v>
      </c>
      <c r="I20" s="52">
        <f t="shared" si="1"/>
        <v>17710</v>
      </c>
      <c r="J20" s="68">
        <f t="shared" si="2"/>
        <v>17710</v>
      </c>
      <c r="K20" s="69">
        <v>17710</v>
      </c>
      <c r="L20" s="81"/>
      <c r="M20" s="81"/>
      <c r="N20" s="81"/>
      <c r="O20" s="81"/>
      <c r="P20" s="37">
        <v>0</v>
      </c>
      <c r="Q20" s="22" t="s">
        <v>30</v>
      </c>
      <c r="R20" s="22" t="s">
        <v>30</v>
      </c>
      <c r="S20" s="22" t="s">
        <v>30</v>
      </c>
      <c r="T20" s="18" t="s">
        <v>30</v>
      </c>
      <c r="U20" s="18" t="s">
        <v>82</v>
      </c>
      <c r="V20" s="18" t="s">
        <v>37</v>
      </c>
      <c r="W20" s="39" t="s">
        <v>83</v>
      </c>
    </row>
    <row r="21" spans="1:23" s="28" customFormat="1" ht="120.75" x14ac:dyDescent="0.4">
      <c r="A21" s="62">
        <v>14</v>
      </c>
      <c r="B21" s="18" t="s">
        <v>29</v>
      </c>
      <c r="C21" s="18" t="s">
        <v>30</v>
      </c>
      <c r="D21" s="22" t="s">
        <v>31</v>
      </c>
      <c r="E21" s="21" t="s">
        <v>84</v>
      </c>
      <c r="F21" s="21" t="s">
        <v>85</v>
      </c>
      <c r="G21" s="22" t="s">
        <v>77</v>
      </c>
      <c r="H21" s="22" t="s">
        <v>30</v>
      </c>
      <c r="I21" s="52">
        <f t="shared" si="1"/>
        <v>880</v>
      </c>
      <c r="J21" s="68">
        <f t="shared" si="2"/>
        <v>880</v>
      </c>
      <c r="K21" s="69">
        <v>880</v>
      </c>
      <c r="L21" s="81"/>
      <c r="M21" s="81"/>
      <c r="N21" s="81"/>
      <c r="O21" s="81"/>
      <c r="P21" s="37">
        <v>0</v>
      </c>
      <c r="Q21" s="22" t="s">
        <v>30</v>
      </c>
      <c r="R21" s="22" t="s">
        <v>30</v>
      </c>
      <c r="S21" s="22" t="s">
        <v>30</v>
      </c>
      <c r="T21" s="18" t="s">
        <v>30</v>
      </c>
      <c r="U21" s="18" t="s">
        <v>36</v>
      </c>
      <c r="V21" s="18" t="s">
        <v>86</v>
      </c>
      <c r="W21" s="39" t="s">
        <v>87</v>
      </c>
    </row>
    <row r="22" spans="1:23" s="28" customFormat="1" ht="136.5" customHeight="1" x14ac:dyDescent="0.4">
      <c r="A22" s="62">
        <v>15</v>
      </c>
      <c r="B22" s="18" t="s">
        <v>29</v>
      </c>
      <c r="C22" s="18" t="s">
        <v>30</v>
      </c>
      <c r="D22" s="22" t="s">
        <v>31</v>
      </c>
      <c r="E22" s="21" t="s">
        <v>88</v>
      </c>
      <c r="F22" s="21" t="s">
        <v>136</v>
      </c>
      <c r="G22" s="22" t="s">
        <v>77</v>
      </c>
      <c r="H22" s="22" t="s">
        <v>30</v>
      </c>
      <c r="I22" s="52">
        <f t="shared" si="1"/>
        <v>4928</v>
      </c>
      <c r="J22" s="68">
        <f t="shared" si="2"/>
        <v>4928</v>
      </c>
      <c r="K22" s="69">
        <v>4928</v>
      </c>
      <c r="L22" s="81"/>
      <c r="M22" s="81"/>
      <c r="N22" s="81"/>
      <c r="O22" s="81"/>
      <c r="P22" s="37">
        <v>0</v>
      </c>
      <c r="Q22" s="22" t="s">
        <v>30</v>
      </c>
      <c r="R22" s="22" t="s">
        <v>30</v>
      </c>
      <c r="S22" s="22" t="s">
        <v>30</v>
      </c>
      <c r="T22" s="18" t="s">
        <v>30</v>
      </c>
      <c r="U22" s="18" t="s">
        <v>36</v>
      </c>
      <c r="V22" s="18" t="s">
        <v>37</v>
      </c>
      <c r="W22" s="39" t="s">
        <v>89</v>
      </c>
    </row>
    <row r="23" spans="1:23" s="28" customFormat="1" ht="167.25" customHeight="1" x14ac:dyDescent="0.4">
      <c r="A23" s="62">
        <v>16</v>
      </c>
      <c r="B23" s="18" t="s">
        <v>29</v>
      </c>
      <c r="C23" s="18" t="s">
        <v>30</v>
      </c>
      <c r="D23" s="22" t="s">
        <v>31</v>
      </c>
      <c r="E23" s="21" t="s">
        <v>90</v>
      </c>
      <c r="F23" s="21" t="s">
        <v>137</v>
      </c>
      <c r="G23" s="22" t="s">
        <v>34</v>
      </c>
      <c r="H23" s="22" t="s">
        <v>30</v>
      </c>
      <c r="I23" s="52">
        <f t="shared" si="1"/>
        <v>16772</v>
      </c>
      <c r="J23" s="68">
        <f t="shared" si="2"/>
        <v>16772</v>
      </c>
      <c r="K23" s="69">
        <v>16772</v>
      </c>
      <c r="L23" s="81"/>
      <c r="M23" s="81"/>
      <c r="N23" s="81"/>
      <c r="O23" s="81"/>
      <c r="P23" s="37">
        <v>0</v>
      </c>
      <c r="Q23" s="22" t="s">
        <v>30</v>
      </c>
      <c r="R23" s="22" t="s">
        <v>30</v>
      </c>
      <c r="S23" s="22" t="s">
        <v>30</v>
      </c>
      <c r="T23" s="18" t="s">
        <v>30</v>
      </c>
      <c r="U23" s="18" t="s">
        <v>43</v>
      </c>
      <c r="V23" s="18" t="s">
        <v>91</v>
      </c>
      <c r="W23" s="39" t="s">
        <v>92</v>
      </c>
    </row>
    <row r="24" spans="1:23" s="28" customFormat="1" ht="103.5" x14ac:dyDescent="0.4">
      <c r="A24" s="62">
        <v>17</v>
      </c>
      <c r="B24" s="18" t="s">
        <v>29</v>
      </c>
      <c r="C24" s="18" t="s">
        <v>30</v>
      </c>
      <c r="D24" s="22" t="s">
        <v>31</v>
      </c>
      <c r="E24" s="21" t="s">
        <v>93</v>
      </c>
      <c r="F24" s="21" t="s">
        <v>138</v>
      </c>
      <c r="G24" s="22" t="s">
        <v>77</v>
      </c>
      <c r="H24" s="22" t="s">
        <v>30</v>
      </c>
      <c r="I24" s="52">
        <f t="shared" si="1"/>
        <v>1375</v>
      </c>
      <c r="J24" s="68">
        <f t="shared" si="2"/>
        <v>1375</v>
      </c>
      <c r="K24" s="69">
        <v>1375</v>
      </c>
      <c r="L24" s="81"/>
      <c r="M24" s="81"/>
      <c r="N24" s="81"/>
      <c r="O24" s="81"/>
      <c r="P24" s="37">
        <v>0</v>
      </c>
      <c r="Q24" s="22" t="s">
        <v>30</v>
      </c>
      <c r="R24" s="22" t="s">
        <v>30</v>
      </c>
      <c r="S24" s="22" t="s">
        <v>30</v>
      </c>
      <c r="T24" s="18" t="s">
        <v>30</v>
      </c>
      <c r="U24" s="18" t="s">
        <v>36</v>
      </c>
      <c r="V24" s="18" t="s">
        <v>86</v>
      </c>
      <c r="W24" s="39" t="s">
        <v>94</v>
      </c>
    </row>
    <row r="25" spans="1:23" s="28" customFormat="1" ht="155.25" x14ac:dyDescent="0.4">
      <c r="A25" s="62">
        <v>18</v>
      </c>
      <c r="B25" s="18" t="s">
        <v>29</v>
      </c>
      <c r="C25" s="18" t="s">
        <v>30</v>
      </c>
      <c r="D25" s="22" t="s">
        <v>31</v>
      </c>
      <c r="E25" s="21" t="s">
        <v>95</v>
      </c>
      <c r="F25" s="21" t="s">
        <v>139</v>
      </c>
      <c r="G25" s="22" t="s">
        <v>40</v>
      </c>
      <c r="H25" s="22" t="s">
        <v>30</v>
      </c>
      <c r="I25" s="52">
        <f t="shared" si="1"/>
        <v>17265</v>
      </c>
      <c r="J25" s="68">
        <f t="shared" si="2"/>
        <v>17265</v>
      </c>
      <c r="K25" s="69">
        <v>17265</v>
      </c>
      <c r="L25" s="81"/>
      <c r="M25" s="81"/>
      <c r="N25" s="81"/>
      <c r="O25" s="81"/>
      <c r="P25" s="37">
        <v>0</v>
      </c>
      <c r="Q25" s="22" t="s">
        <v>30</v>
      </c>
      <c r="R25" s="22" t="s">
        <v>30</v>
      </c>
      <c r="S25" s="22" t="s">
        <v>30</v>
      </c>
      <c r="T25" s="18" t="s">
        <v>30</v>
      </c>
      <c r="U25" s="18" t="s">
        <v>96</v>
      </c>
      <c r="V25" s="18" t="s">
        <v>37</v>
      </c>
      <c r="W25" s="39" t="s">
        <v>97</v>
      </c>
    </row>
    <row r="26" spans="1:23" s="28" customFormat="1" ht="174" customHeight="1" x14ac:dyDescent="0.4">
      <c r="A26" s="62">
        <v>19</v>
      </c>
      <c r="B26" s="18" t="s">
        <v>29</v>
      </c>
      <c r="C26" s="18" t="s">
        <v>30</v>
      </c>
      <c r="D26" s="22" t="s">
        <v>31</v>
      </c>
      <c r="E26" s="21" t="s">
        <v>98</v>
      </c>
      <c r="F26" s="21" t="s">
        <v>140</v>
      </c>
      <c r="G26" s="22" t="s">
        <v>40</v>
      </c>
      <c r="H26" s="22" t="s">
        <v>30</v>
      </c>
      <c r="I26" s="52">
        <f t="shared" si="1"/>
        <v>3531</v>
      </c>
      <c r="J26" s="68">
        <f t="shared" si="2"/>
        <v>3531</v>
      </c>
      <c r="K26" s="69">
        <v>3531</v>
      </c>
      <c r="L26" s="81"/>
      <c r="M26" s="81"/>
      <c r="N26" s="81"/>
      <c r="O26" s="81"/>
      <c r="P26" s="37">
        <v>0</v>
      </c>
      <c r="Q26" s="22" t="s">
        <v>30</v>
      </c>
      <c r="R26" s="22" t="s">
        <v>30</v>
      </c>
      <c r="S26" s="22" t="s">
        <v>30</v>
      </c>
      <c r="T26" s="18" t="s">
        <v>30</v>
      </c>
      <c r="U26" s="18" t="s">
        <v>36</v>
      </c>
      <c r="V26" s="18" t="s">
        <v>37</v>
      </c>
      <c r="W26" s="39" t="s">
        <v>99</v>
      </c>
    </row>
    <row r="27" spans="1:23" s="28" customFormat="1" ht="155.25" x14ac:dyDescent="0.4">
      <c r="A27" s="62">
        <v>20</v>
      </c>
      <c r="B27" s="18" t="s">
        <v>29</v>
      </c>
      <c r="C27" s="18" t="s">
        <v>30</v>
      </c>
      <c r="D27" s="22" t="s">
        <v>31</v>
      </c>
      <c r="E27" s="21" t="s">
        <v>100</v>
      </c>
      <c r="F27" s="21" t="s">
        <v>101</v>
      </c>
      <c r="G27" s="22" t="s">
        <v>73</v>
      </c>
      <c r="H27" s="22" t="s">
        <v>30</v>
      </c>
      <c r="I27" s="52">
        <f t="shared" si="1"/>
        <v>500</v>
      </c>
      <c r="J27" s="68">
        <f t="shared" si="2"/>
        <v>500</v>
      </c>
      <c r="K27" s="69">
        <v>500</v>
      </c>
      <c r="L27" s="81"/>
      <c r="M27" s="81"/>
      <c r="N27" s="81"/>
      <c r="O27" s="81"/>
      <c r="P27" s="37">
        <v>0</v>
      </c>
      <c r="Q27" s="22" t="s">
        <v>30</v>
      </c>
      <c r="R27" s="22" t="s">
        <v>30</v>
      </c>
      <c r="S27" s="22" t="s">
        <v>30</v>
      </c>
      <c r="T27" s="18" t="s">
        <v>30</v>
      </c>
      <c r="U27" s="18" t="s">
        <v>91</v>
      </c>
      <c r="V27" s="18" t="s">
        <v>70</v>
      </c>
      <c r="W27" s="39" t="s">
        <v>102</v>
      </c>
    </row>
    <row r="28" spans="1:23" s="28" customFormat="1" ht="187.5" customHeight="1" x14ac:dyDescent="0.4">
      <c r="A28" s="62">
        <v>21</v>
      </c>
      <c r="B28" s="18" t="s">
        <v>29</v>
      </c>
      <c r="C28" s="18" t="s">
        <v>30</v>
      </c>
      <c r="D28" s="22" t="s">
        <v>31</v>
      </c>
      <c r="E28" s="21" t="s">
        <v>103</v>
      </c>
      <c r="F28" s="21" t="s">
        <v>104</v>
      </c>
      <c r="G28" s="22" t="s">
        <v>55</v>
      </c>
      <c r="H28" s="22" t="s">
        <v>30</v>
      </c>
      <c r="I28" s="52">
        <f t="shared" si="1"/>
        <v>2139</v>
      </c>
      <c r="J28" s="68">
        <f t="shared" si="2"/>
        <v>2139</v>
      </c>
      <c r="K28" s="69">
        <v>2139</v>
      </c>
      <c r="L28" s="81"/>
      <c r="M28" s="81"/>
      <c r="N28" s="81"/>
      <c r="O28" s="81"/>
      <c r="P28" s="37">
        <v>0</v>
      </c>
      <c r="Q28" s="22" t="s">
        <v>30</v>
      </c>
      <c r="R28" s="22" t="s">
        <v>30</v>
      </c>
      <c r="S28" s="22" t="s">
        <v>30</v>
      </c>
      <c r="T28" s="18" t="s">
        <v>30</v>
      </c>
      <c r="U28" s="18" t="s">
        <v>36</v>
      </c>
      <c r="V28" s="18" t="s">
        <v>37</v>
      </c>
      <c r="W28" s="39" t="s">
        <v>105</v>
      </c>
    </row>
    <row r="29" spans="1:23" s="28" customFormat="1" ht="86.25" x14ac:dyDescent="0.4">
      <c r="A29" s="62">
        <v>22</v>
      </c>
      <c r="B29" s="18" t="s">
        <v>29</v>
      </c>
      <c r="C29" s="18" t="s">
        <v>30</v>
      </c>
      <c r="D29" s="22" t="s">
        <v>31</v>
      </c>
      <c r="E29" s="21" t="s">
        <v>106</v>
      </c>
      <c r="F29" s="21" t="s">
        <v>141</v>
      </c>
      <c r="G29" s="22" t="s">
        <v>73</v>
      </c>
      <c r="H29" s="22" t="s">
        <v>30</v>
      </c>
      <c r="I29" s="52">
        <f t="shared" si="1"/>
        <v>198</v>
      </c>
      <c r="J29" s="68">
        <f t="shared" si="2"/>
        <v>198</v>
      </c>
      <c r="K29" s="69">
        <v>198</v>
      </c>
      <c r="L29" s="81"/>
      <c r="M29" s="81"/>
      <c r="N29" s="81"/>
      <c r="O29" s="81"/>
      <c r="P29" s="37">
        <v>0</v>
      </c>
      <c r="Q29" s="22" t="s">
        <v>30</v>
      </c>
      <c r="R29" s="22" t="s">
        <v>30</v>
      </c>
      <c r="S29" s="22" t="s">
        <v>30</v>
      </c>
      <c r="T29" s="18" t="s">
        <v>30</v>
      </c>
      <c r="U29" s="18" t="s">
        <v>36</v>
      </c>
      <c r="V29" s="18" t="s">
        <v>107</v>
      </c>
      <c r="W29" s="39" t="s">
        <v>108</v>
      </c>
    </row>
    <row r="30" spans="1:23" s="28" customFormat="1" ht="102" customHeight="1" x14ac:dyDescent="0.4">
      <c r="A30" s="62">
        <v>23</v>
      </c>
      <c r="B30" s="18" t="s">
        <v>29</v>
      </c>
      <c r="C30" s="18" t="s">
        <v>33</v>
      </c>
      <c r="D30" s="22" t="s">
        <v>31</v>
      </c>
      <c r="E30" s="21" t="s">
        <v>109</v>
      </c>
      <c r="F30" s="21" t="s">
        <v>142</v>
      </c>
      <c r="G30" s="22" t="s">
        <v>59</v>
      </c>
      <c r="H30" s="22" t="s">
        <v>30</v>
      </c>
      <c r="I30" s="52">
        <f t="shared" si="1"/>
        <v>45252</v>
      </c>
      <c r="J30" s="68">
        <f t="shared" si="2"/>
        <v>45252</v>
      </c>
      <c r="K30" s="69">
        <v>45252</v>
      </c>
      <c r="L30" s="83"/>
      <c r="M30" s="81"/>
      <c r="N30" s="81"/>
      <c r="O30" s="81"/>
      <c r="P30" s="37">
        <v>0</v>
      </c>
      <c r="Q30" s="22" t="s">
        <v>30</v>
      </c>
      <c r="R30" s="22" t="s">
        <v>30</v>
      </c>
      <c r="S30" s="22" t="s">
        <v>30</v>
      </c>
      <c r="T30" s="18" t="s">
        <v>30</v>
      </c>
      <c r="U30" s="18" t="s">
        <v>82</v>
      </c>
      <c r="V30" s="18" t="s">
        <v>37</v>
      </c>
      <c r="W30" s="39" t="s">
        <v>110</v>
      </c>
    </row>
    <row r="31" spans="1:23" s="28" customFormat="1" ht="102" customHeight="1" x14ac:dyDescent="0.4">
      <c r="A31" s="62">
        <v>24</v>
      </c>
      <c r="B31" s="18" t="s">
        <v>29</v>
      </c>
      <c r="C31" s="18" t="s">
        <v>33</v>
      </c>
      <c r="D31" s="22" t="s">
        <v>31</v>
      </c>
      <c r="E31" s="29" t="s">
        <v>111</v>
      </c>
      <c r="F31" s="21" t="s">
        <v>143</v>
      </c>
      <c r="G31" s="22" t="s">
        <v>59</v>
      </c>
      <c r="H31" s="22" t="s">
        <v>30</v>
      </c>
      <c r="I31" s="52">
        <f t="shared" si="1"/>
        <v>134748</v>
      </c>
      <c r="J31" s="68">
        <f t="shared" si="2"/>
        <v>134748</v>
      </c>
      <c r="K31" s="69"/>
      <c r="L31" s="69">
        <v>134748</v>
      </c>
      <c r="M31" s="81"/>
      <c r="N31" s="81"/>
      <c r="O31" s="81"/>
      <c r="P31" s="37">
        <v>0</v>
      </c>
      <c r="Q31" s="22" t="s">
        <v>30</v>
      </c>
      <c r="R31" s="22" t="s">
        <v>30</v>
      </c>
      <c r="S31" s="22" t="s">
        <v>30</v>
      </c>
      <c r="T31" s="18" t="s">
        <v>30</v>
      </c>
      <c r="U31" s="18" t="s">
        <v>82</v>
      </c>
      <c r="V31" s="18" t="s">
        <v>37</v>
      </c>
      <c r="W31" s="39" t="s">
        <v>110</v>
      </c>
    </row>
    <row r="32" spans="1:23" s="28" customFormat="1" ht="327.75" x14ac:dyDescent="0.4">
      <c r="A32" s="62">
        <v>25</v>
      </c>
      <c r="B32" s="18" t="s">
        <v>29</v>
      </c>
      <c r="C32" s="18" t="s">
        <v>33</v>
      </c>
      <c r="D32" s="22" t="s">
        <v>31</v>
      </c>
      <c r="E32" s="21" t="s">
        <v>112</v>
      </c>
      <c r="F32" s="21" t="s">
        <v>144</v>
      </c>
      <c r="G32" s="22" t="s">
        <v>113</v>
      </c>
      <c r="H32" s="22" t="s">
        <v>30</v>
      </c>
      <c r="I32" s="52">
        <f t="shared" si="1"/>
        <v>57871</v>
      </c>
      <c r="J32" s="68">
        <f t="shared" si="2"/>
        <v>57871</v>
      </c>
      <c r="K32" s="69">
        <v>57871</v>
      </c>
      <c r="L32" s="69"/>
      <c r="M32" s="81"/>
      <c r="N32" s="81"/>
      <c r="O32" s="81"/>
      <c r="P32" s="37">
        <v>0</v>
      </c>
      <c r="Q32" s="22" t="s">
        <v>30</v>
      </c>
      <c r="R32" s="22" t="s">
        <v>30</v>
      </c>
      <c r="S32" s="22" t="s">
        <v>114</v>
      </c>
      <c r="T32" s="18" t="s">
        <v>30</v>
      </c>
      <c r="U32" s="18" t="s">
        <v>107</v>
      </c>
      <c r="V32" s="18" t="s">
        <v>37</v>
      </c>
      <c r="W32" s="39" t="s">
        <v>115</v>
      </c>
    </row>
    <row r="33" spans="1:23" s="28" customFormat="1" ht="279" customHeight="1" x14ac:dyDescent="0.4">
      <c r="A33" s="62">
        <v>26</v>
      </c>
      <c r="B33" s="18" t="s">
        <v>29</v>
      </c>
      <c r="C33" s="18" t="s">
        <v>33</v>
      </c>
      <c r="D33" s="22" t="s">
        <v>31</v>
      </c>
      <c r="E33" s="21" t="s">
        <v>116</v>
      </c>
      <c r="F33" s="21" t="s">
        <v>145</v>
      </c>
      <c r="G33" s="22" t="s">
        <v>113</v>
      </c>
      <c r="H33" s="22" t="s">
        <v>30</v>
      </c>
      <c r="I33" s="52">
        <f t="shared" si="1"/>
        <v>149560</v>
      </c>
      <c r="J33" s="68">
        <f t="shared" si="2"/>
        <v>149560</v>
      </c>
      <c r="K33" s="69">
        <v>149560</v>
      </c>
      <c r="L33" s="69"/>
      <c r="M33" s="81"/>
      <c r="N33" s="81"/>
      <c r="O33" s="81"/>
      <c r="P33" s="37">
        <v>0</v>
      </c>
      <c r="Q33" s="22" t="s">
        <v>30</v>
      </c>
      <c r="R33" s="22" t="s">
        <v>30</v>
      </c>
      <c r="S33" s="22" t="s">
        <v>30</v>
      </c>
      <c r="T33" s="18" t="s">
        <v>30</v>
      </c>
      <c r="U33" s="18" t="s">
        <v>86</v>
      </c>
      <c r="V33" s="18" t="s">
        <v>37</v>
      </c>
      <c r="W33" s="39" t="s">
        <v>117</v>
      </c>
    </row>
    <row r="34" spans="1:23" s="28" customFormat="1" ht="138" x14ac:dyDescent="0.4">
      <c r="A34" s="62">
        <v>27</v>
      </c>
      <c r="B34" s="18" t="s">
        <v>29</v>
      </c>
      <c r="C34" s="18" t="s">
        <v>33</v>
      </c>
      <c r="D34" s="22" t="s">
        <v>31</v>
      </c>
      <c r="E34" s="21" t="s">
        <v>118</v>
      </c>
      <c r="F34" s="21" t="s">
        <v>146</v>
      </c>
      <c r="G34" s="22" t="s">
        <v>113</v>
      </c>
      <c r="H34" s="22" t="s">
        <v>30</v>
      </c>
      <c r="I34" s="52">
        <f t="shared" si="1"/>
        <v>20000</v>
      </c>
      <c r="J34" s="68">
        <f t="shared" si="2"/>
        <v>20000</v>
      </c>
      <c r="K34" s="69">
        <v>20000</v>
      </c>
      <c r="L34" s="69"/>
      <c r="M34" s="81"/>
      <c r="N34" s="81"/>
      <c r="O34" s="81"/>
      <c r="P34" s="37">
        <v>0</v>
      </c>
      <c r="Q34" s="22" t="s">
        <v>30</v>
      </c>
      <c r="R34" s="22" t="s">
        <v>30</v>
      </c>
      <c r="S34" s="22" t="s">
        <v>33</v>
      </c>
      <c r="T34" s="18" t="s">
        <v>30</v>
      </c>
      <c r="U34" s="18" t="s">
        <v>91</v>
      </c>
      <c r="V34" s="18" t="s">
        <v>70</v>
      </c>
      <c r="W34" s="39" t="s">
        <v>119</v>
      </c>
    </row>
    <row r="35" spans="1:23" ht="155.25" x14ac:dyDescent="0.4">
      <c r="A35" s="62">
        <v>28</v>
      </c>
      <c r="B35" s="18" t="s">
        <v>29</v>
      </c>
      <c r="C35" s="18" t="s">
        <v>33</v>
      </c>
      <c r="D35" s="22" t="s">
        <v>120</v>
      </c>
      <c r="E35" s="21" t="s">
        <v>121</v>
      </c>
      <c r="F35" s="21" t="s">
        <v>147</v>
      </c>
      <c r="G35" s="22" t="s">
        <v>122</v>
      </c>
      <c r="H35" s="22" t="s">
        <v>123</v>
      </c>
      <c r="I35" s="52">
        <f t="shared" si="1"/>
        <v>79613</v>
      </c>
      <c r="J35" s="68">
        <f t="shared" si="2"/>
        <v>79613</v>
      </c>
      <c r="K35" s="81"/>
      <c r="L35" s="81"/>
      <c r="M35" s="69">
        <v>79613</v>
      </c>
      <c r="N35" s="81"/>
      <c r="O35" s="81"/>
      <c r="P35" s="37">
        <v>0</v>
      </c>
      <c r="Q35" s="22" t="s">
        <v>30</v>
      </c>
      <c r="R35" s="22" t="s">
        <v>30</v>
      </c>
      <c r="S35" s="22" t="s">
        <v>33</v>
      </c>
      <c r="T35" s="18" t="s">
        <v>30</v>
      </c>
      <c r="U35" s="18" t="s">
        <v>91</v>
      </c>
      <c r="V35" s="18" t="s">
        <v>37</v>
      </c>
      <c r="W35" s="39" t="s">
        <v>124</v>
      </c>
    </row>
    <row r="36" spans="1:23" ht="172.5" x14ac:dyDescent="0.4">
      <c r="A36" s="63">
        <v>29</v>
      </c>
      <c r="B36" s="42" t="s">
        <v>29</v>
      </c>
      <c r="C36" s="42" t="s">
        <v>33</v>
      </c>
      <c r="D36" s="43" t="s">
        <v>120</v>
      </c>
      <c r="E36" s="44" t="s">
        <v>125</v>
      </c>
      <c r="F36" s="44" t="s">
        <v>148</v>
      </c>
      <c r="G36" s="43" t="s">
        <v>126</v>
      </c>
      <c r="H36" s="43" t="s">
        <v>127</v>
      </c>
      <c r="I36" s="54">
        <f t="shared" si="1"/>
        <v>150500</v>
      </c>
      <c r="J36" s="70">
        <f t="shared" si="2"/>
        <v>150500</v>
      </c>
      <c r="K36" s="81"/>
      <c r="L36" s="81"/>
      <c r="M36" s="69">
        <v>150500</v>
      </c>
      <c r="N36" s="81"/>
      <c r="O36" s="81"/>
      <c r="P36" s="37">
        <v>0</v>
      </c>
      <c r="Q36" s="43" t="s">
        <v>30</v>
      </c>
      <c r="R36" s="43" t="s">
        <v>30</v>
      </c>
      <c r="S36" s="43" t="s">
        <v>30</v>
      </c>
      <c r="T36" s="42" t="s">
        <v>30</v>
      </c>
      <c r="U36" s="42" t="s">
        <v>96</v>
      </c>
      <c r="V36" s="42" t="s">
        <v>128</v>
      </c>
      <c r="W36" s="45" t="s">
        <v>129</v>
      </c>
    </row>
    <row r="37" spans="1:23" ht="120.75" x14ac:dyDescent="0.4">
      <c r="A37" s="64">
        <v>30</v>
      </c>
      <c r="B37" s="46" t="s">
        <v>152</v>
      </c>
      <c r="C37" s="46" t="s">
        <v>153</v>
      </c>
      <c r="D37" s="46" t="s">
        <v>120</v>
      </c>
      <c r="E37" s="48" t="s">
        <v>150</v>
      </c>
      <c r="F37" s="57" t="s">
        <v>143</v>
      </c>
      <c r="G37" s="48" t="s">
        <v>59</v>
      </c>
      <c r="H37" s="50" t="s">
        <v>155</v>
      </c>
      <c r="I37" s="58">
        <f t="shared" si="1"/>
        <v>40000</v>
      </c>
      <c r="J37" s="71">
        <f t="shared" si="2"/>
        <v>40000</v>
      </c>
      <c r="K37" s="81"/>
      <c r="L37" s="81"/>
      <c r="M37" s="69">
        <v>40000</v>
      </c>
      <c r="N37" s="81"/>
      <c r="O37" s="81"/>
      <c r="P37" s="37">
        <v>0</v>
      </c>
      <c r="Q37" s="43" t="s">
        <v>30</v>
      </c>
      <c r="R37" s="43" t="s">
        <v>30</v>
      </c>
      <c r="S37" s="43" t="s">
        <v>30</v>
      </c>
      <c r="T37" s="42" t="s">
        <v>30</v>
      </c>
      <c r="U37" s="46" t="s">
        <v>82</v>
      </c>
      <c r="V37" s="46" t="s">
        <v>37</v>
      </c>
      <c r="W37" s="39" t="s">
        <v>159</v>
      </c>
    </row>
    <row r="38" spans="1:23" ht="207.75" thickBot="1" x14ac:dyDescent="0.45">
      <c r="A38" s="65">
        <v>31</v>
      </c>
      <c r="B38" s="47" t="s">
        <v>152</v>
      </c>
      <c r="C38" s="47" t="s">
        <v>153</v>
      </c>
      <c r="D38" s="47" t="s">
        <v>120</v>
      </c>
      <c r="E38" s="49" t="s">
        <v>151</v>
      </c>
      <c r="F38" s="59" t="s">
        <v>149</v>
      </c>
      <c r="G38" s="49" t="s">
        <v>154</v>
      </c>
      <c r="H38" s="51" t="s">
        <v>156</v>
      </c>
      <c r="I38" s="60">
        <f t="shared" si="1"/>
        <v>12500</v>
      </c>
      <c r="J38" s="72">
        <f t="shared" si="2"/>
        <v>12500</v>
      </c>
      <c r="K38" s="82"/>
      <c r="L38" s="82"/>
      <c r="M38" s="77">
        <v>12500</v>
      </c>
      <c r="N38" s="82"/>
      <c r="O38" s="82"/>
      <c r="P38" s="78">
        <v>0</v>
      </c>
      <c r="Q38" s="55" t="s">
        <v>30</v>
      </c>
      <c r="R38" s="55" t="s">
        <v>30</v>
      </c>
      <c r="S38" s="55" t="s">
        <v>30</v>
      </c>
      <c r="T38" s="56" t="s">
        <v>30</v>
      </c>
      <c r="U38" s="47" t="s">
        <v>37</v>
      </c>
      <c r="V38" s="47" t="s">
        <v>37</v>
      </c>
      <c r="W38" s="40" t="s">
        <v>160</v>
      </c>
    </row>
  </sheetData>
  <autoFilter ref="A7:W38"/>
  <mergeCells count="20">
    <mergeCell ref="G3:G6"/>
    <mergeCell ref="I4:I6"/>
    <mergeCell ref="J4:J5"/>
    <mergeCell ref="O4:O5"/>
    <mergeCell ref="U3:U6"/>
    <mergeCell ref="V3:V6"/>
    <mergeCell ref="A1:W1"/>
    <mergeCell ref="A3:A6"/>
    <mergeCell ref="B3:B6"/>
    <mergeCell ref="C3:C6"/>
    <mergeCell ref="D3:D6"/>
    <mergeCell ref="E3:E6"/>
    <mergeCell ref="W3:W6"/>
    <mergeCell ref="H3:H6"/>
    <mergeCell ref="F3:F6"/>
    <mergeCell ref="Q3:Q6"/>
    <mergeCell ref="R3:R6"/>
    <mergeCell ref="S3:S6"/>
    <mergeCell ref="T3:T6"/>
    <mergeCell ref="P4:P5"/>
  </mergeCells>
  <phoneticPr fontId="2"/>
  <conditionalFormatting sqref="O8:O38">
    <cfRule type="expression" dxfId="8" priority="9">
      <formula>$C8="単"</formula>
    </cfRule>
  </conditionalFormatting>
  <conditionalFormatting sqref="K8:L38 N8:N38">
    <cfRule type="expression" dxfId="7" priority="5">
      <formula>$G8="重点交付金"</formula>
    </cfRule>
  </conditionalFormatting>
  <conditionalFormatting sqref="M8:M38">
    <cfRule type="expression" dxfId="6" priority="1">
      <formula>AND($E8="妊娠出産子育て支援交付金",$G8="重点交付金")</formula>
    </cfRule>
    <cfRule type="expression" dxfId="5" priority="6">
      <formula>$G8="通常交付金"</formula>
    </cfRule>
    <cfRule type="expression" dxfId="4" priority="7">
      <formula>$C8="補"</formula>
    </cfRule>
  </conditionalFormatting>
  <conditionalFormatting sqref="K8:K38">
    <cfRule type="expression" dxfId="3" priority="4">
      <formula>$B8="R4"</formula>
    </cfRule>
  </conditionalFormatting>
  <conditionalFormatting sqref="L8:L38">
    <cfRule type="expression" dxfId="2" priority="2">
      <formula>AND($E8="妊娠出産子育て支援交付金",$D8="○",$G8="通常交付金")</formula>
    </cfRule>
    <cfRule type="expression" dxfId="1" priority="8">
      <formula>$D8="－"</formula>
    </cfRule>
  </conditionalFormatting>
  <conditionalFormatting sqref="L8:N38">
    <cfRule type="expression" dxfId="0" priority="3">
      <formula>$B8="R3"</formula>
    </cfRule>
  </conditionalFormatting>
  <dataValidations count="1">
    <dataValidation allowBlank="1" showErrorMessage="1" sqref="A1:E1048576 F39:F1048576 F1:F7 N1:N4 K39:P1048576 O1:P7 G1:J1048576 K1:M7 Q1:V1048576 X1:XFD1048576 W1:W36 W39:W1048576"/>
  </dataValidations>
  <pageMargins left="0.7" right="0.7" top="0.75" bottom="0.75" header="0.3" footer="0.3"/>
  <pageSetup paperSize="8"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中山栞</dc:creator>
  <cp:lastModifiedBy>中山栞</cp:lastModifiedBy>
  <cp:lastPrinted>2023-03-28T10:56:18Z</cp:lastPrinted>
  <dcterms:created xsi:type="dcterms:W3CDTF">2022-12-27T01:42:40Z</dcterms:created>
  <dcterms:modified xsi:type="dcterms:W3CDTF">2023-03-28T11:07:05Z</dcterms:modified>
</cp:coreProperties>
</file>