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furuwatari01\Desktop\"/>
    </mc:Choice>
  </mc:AlternateContent>
  <bookViews>
    <workbookView showHorizontalScroll="0" showVerticalScroll="0" showSheetTabs="0" xWindow="0" yWindow="0" windowWidth="17445" windowHeight="606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'別紙様式7-2（実績報告書）'!$A$1:$AL$89</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6"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8"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<sst xmlns="http://schemas.openxmlformats.org/spreadsheetml/2006/main" count="4417" uniqueCount="2088">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</sst>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1">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30" fillId="2" borderId="0" xfId="0" applyFont="1" applyFill="1" applyAlignment="1" applyProtection="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2" borderId="60"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9" fillId="2" borderId="63" xfId="0" applyFont="1" applyFill="1" applyBorder="1" applyAlignment="1" applyProtection="1">
      <alignment horizontal="center" vertical="center" shrinkToFit="1"/>
    </xf>
    <xf numFmtId="0" fontId="29" fillId="2" borderId="5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496" y="1786231"/>
              <a:chExt cx="930422"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496"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8" y="4144050"/>
              <a:chExt cx="206654" cy="41110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5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3"/>
                <a:ext cx="201612" cy="24685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92" y="4815820"/>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0"/>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48"/>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5" y="5648311"/>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1"/>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90"/>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9" y="6349378"/>
              <a:chExt cx="209549" cy="418904"/>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9" y="6349378"/>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9" y="6520632"/>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47625</xdr:rowOff>
        </xdr:from>
        <xdr:to>
          <xdr:col>6</xdr:col>
          <xdr:colOff>19050</xdr:colOff>
          <xdr:row>76</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66675</xdr:rowOff>
        </xdr:from>
        <xdr:to>
          <xdr:col>6</xdr:col>
          <xdr:colOff>19050</xdr:colOff>
          <xdr:row>77</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314325</xdr:rowOff>
        </xdr:from>
        <xdr:to>
          <xdr:col>6</xdr:col>
          <xdr:colOff>19050</xdr:colOff>
          <xdr:row>79</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142875</xdr:rowOff>
        </xdr:from>
        <xdr:to>
          <xdr:col>6</xdr:col>
          <xdr:colOff>19050</xdr:colOff>
          <xdr:row>80</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38100</xdr:rowOff>
        </xdr:from>
        <xdr:to>
          <xdr:col>6</xdr:col>
          <xdr:colOff>19050</xdr:colOff>
          <xdr:row>80</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47625</xdr:rowOff>
        </xdr:from>
        <xdr:to>
          <xdr:col>6</xdr:col>
          <xdr:colOff>19050</xdr:colOff>
          <xdr:row>81</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38100</xdr:rowOff>
        </xdr:from>
        <xdr:to>
          <xdr:col>6</xdr:col>
          <xdr:colOff>19050</xdr:colOff>
          <xdr:row>82</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266700</xdr:rowOff>
        </xdr:from>
        <xdr:to>
          <xdr:col>6</xdr:col>
          <xdr:colOff>19050</xdr:colOff>
          <xdr:row>84</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38100</xdr:rowOff>
        </xdr:from>
        <xdr:to>
          <xdr:col>6</xdr:col>
          <xdr:colOff>19050</xdr:colOff>
          <xdr:row>84</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266700</xdr:rowOff>
        </xdr:from>
        <xdr:to>
          <xdr:col>6</xdr:col>
          <xdr:colOff>19050</xdr:colOff>
          <xdr:row>86</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Normal="46" zoomScaleSheetLayoutView="100" workbookViewId="0">
      <selection activeCell="E1" sqref="E1"/>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4"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0" t="s">
        <v>4</v>
      </c>
      <c r="O4" s="300"/>
      <c r="P4" s="300"/>
      <c r="Q4" s="300"/>
      <c r="R4" s="300"/>
      <c r="S4" s="300"/>
      <c r="T4" s="315" t="s">
        <v>1978</v>
      </c>
      <c r="U4" s="315"/>
      <c r="V4" s="315"/>
      <c r="W4" s="300" t="s">
        <v>2050</v>
      </c>
      <c r="X4" s="300"/>
      <c r="Y4" s="300"/>
      <c r="Z4" s="300"/>
      <c r="AA4" s="300"/>
      <c r="AB4" s="300"/>
      <c r="AC4" s="300" t="s">
        <v>6</v>
      </c>
      <c r="AD4" s="300"/>
      <c r="AE4" s="300"/>
      <c r="AF4" s="300"/>
      <c r="AG4" s="300"/>
      <c r="AH4" s="300"/>
      <c r="AI4" s="300"/>
      <c r="AJ4" s="300"/>
      <c r="AK4" s="300"/>
      <c r="AM4" s="21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8"/>
      <c r="H5" s="318"/>
      <c r="I5" s="318"/>
      <c r="J5" s="318"/>
      <c r="K5" s="318"/>
      <c r="L5" s="318"/>
      <c r="M5" s="318"/>
      <c r="N5" s="314"/>
      <c r="O5" s="314"/>
      <c r="P5" s="314"/>
      <c r="Q5" s="314"/>
      <c r="R5" s="314"/>
      <c r="S5" s="314"/>
      <c r="T5" s="316" t="str">
        <f>IF(AC5="","",IFERROR(INDEX(【参考】数式用2!$G$3:$I$451,MATCH(Q5,【参考】数式用2!$F$3:$F$451,0),MATCH(VLOOKUP(AC5,【参考】数式用2!$J$2:$K$26,2,FALSE),【参考】数式用2!$G$2:$I$2,0)),10))</f>
        <v/>
      </c>
      <c r="U5" s="317"/>
      <c r="V5" s="317"/>
      <c r="W5" s="301"/>
      <c r="X5" s="301"/>
      <c r="Y5" s="301"/>
      <c r="Z5" s="301"/>
      <c r="AA5" s="301"/>
      <c r="AB5" s="301"/>
      <c r="AC5" s="302"/>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2047</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1" t="s">
        <v>1980</v>
      </c>
      <c r="V8" s="321"/>
      <c r="W8" s="321"/>
      <c r="X8" s="322"/>
      <c r="Y8" s="61"/>
      <c r="Z8" s="311" t="s">
        <v>85</v>
      </c>
      <c r="AA8" s="312"/>
      <c r="AB8" s="313"/>
      <c r="AC8" s="62"/>
      <c r="AD8" s="306" t="s">
        <v>86</v>
      </c>
      <c r="AE8" s="306"/>
      <c r="AF8" s="307"/>
      <c r="AM8" s="303">
        <v>0</v>
      </c>
      <c r="AN8" s="279" t="s">
        <v>2071</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3"/>
      <c r="Y9" s="308" t="str">
        <f>IFERROR(IF(AM8=1,VLOOKUP(AC5,【参考】数式用!$A$5:$N$27,13,FALSE),""),"")</f>
        <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10</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60</v>
      </c>
      <c r="C12" s="348"/>
      <c r="D12" s="348"/>
      <c r="E12" s="348"/>
      <c r="F12" s="348"/>
      <c r="G12" s="348"/>
      <c r="H12" s="348"/>
      <c r="I12" s="348"/>
      <c r="J12" s="348"/>
      <c r="K12" s="348"/>
      <c r="L12" s="348"/>
      <c r="M12" s="349"/>
      <c r="N12" s="288" t="str">
        <f>IFERROR(IF(AM8&lt;&gt;0,T104+Y104,"先に新加算の区分を選択"),"")</f>
        <v>先に新加算の区分を選択</v>
      </c>
      <c r="O12" s="289"/>
      <c r="P12" s="289"/>
      <c r="Q12" s="289"/>
      <c r="R12" s="290"/>
      <c r="S12" s="297" t="s">
        <v>11</v>
      </c>
      <c r="T12" s="346" t="s">
        <v>12</v>
      </c>
      <c r="U12" s="260" t="s">
        <v>13</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1992</v>
      </c>
      <c r="X14" s="305"/>
      <c r="Y14" s="305"/>
      <c r="Z14" s="305"/>
      <c r="AA14" s="305"/>
      <c r="AB14" s="305"/>
      <c r="AC14" s="305"/>
      <c r="AD14" s="63"/>
      <c r="AE14" s="54"/>
      <c r="AF14" s="54"/>
      <c r="AG14" s="54"/>
      <c r="AH14" s="54"/>
      <c r="AI14" s="54"/>
      <c r="AJ14" s="54"/>
      <c r="AK14" s="326" t="str">
        <f>IFERROR(IF(N15="","",IF(N15&gt;=N12,"○","×")),"")</f>
        <v/>
      </c>
      <c r="AM14" s="63"/>
      <c r="AN14" s="279" t="s">
        <v>2066</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61</v>
      </c>
      <c r="C15" s="348"/>
      <c r="D15" s="348"/>
      <c r="E15" s="348"/>
      <c r="F15" s="348"/>
      <c r="G15" s="348"/>
      <c r="H15" s="348"/>
      <c r="I15" s="348"/>
      <c r="J15" s="348"/>
      <c r="K15" s="348"/>
      <c r="L15" s="348"/>
      <c r="M15" s="349"/>
      <c r="N15" s="337"/>
      <c r="O15" s="338"/>
      <c r="P15" s="338"/>
      <c r="Q15" s="338"/>
      <c r="R15" s="339"/>
      <c r="S15" s="297" t="s">
        <v>11</v>
      </c>
      <c r="T15" s="346" t="s">
        <v>12</v>
      </c>
      <c r="U15" s="260" t="s">
        <v>14</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2061</v>
      </c>
      <c r="C18" s="329"/>
      <c r="D18" s="329"/>
      <c r="E18" s="329"/>
      <c r="F18" s="329"/>
      <c r="G18" s="329"/>
      <c r="H18" s="329"/>
      <c r="I18" s="329"/>
      <c r="J18" s="329"/>
      <c r="K18" s="329"/>
      <c r="L18" s="329"/>
      <c r="M18" s="330"/>
      <c r="N18" s="356" t="str">
        <f>IFERROR(ROUNDDOWN(ROUNDDOWN(ROUND(W5*VLOOKUP(AC5,【参考】数式用!$A$5:$N$27,14,FALSE),0)*T5,0)*AD107*0.5,0),"")</f>
        <v/>
      </c>
      <c r="O18" s="357"/>
      <c r="P18" s="357"/>
      <c r="Q18" s="357"/>
      <c r="R18" s="358"/>
      <c r="S18" s="297" t="s">
        <v>11</v>
      </c>
      <c r="T18" s="346"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1993</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2062</v>
      </c>
      <c r="C21" s="329"/>
      <c r="D21" s="329"/>
      <c r="E21" s="329"/>
      <c r="F21" s="329"/>
      <c r="G21" s="329"/>
      <c r="H21" s="329"/>
      <c r="I21" s="329"/>
      <c r="J21" s="329"/>
      <c r="K21" s="329"/>
      <c r="L21" s="329"/>
      <c r="M21" s="330"/>
      <c r="N21" s="337"/>
      <c r="O21" s="338"/>
      <c r="P21" s="338"/>
      <c r="Q21" s="338"/>
      <c r="R21" s="339"/>
      <c r="S21" s="297" t="s">
        <v>11</v>
      </c>
      <c r="T21" s="346" t="s">
        <v>12</v>
      </c>
      <c r="U21" s="260" t="s">
        <v>84</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2051</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2067</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6">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2072</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6">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6">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6">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2" t="s">
        <v>2005</v>
      </c>
      <c r="D46" s="412"/>
      <c r="E46" s="412"/>
      <c r="F46" s="412"/>
      <c r="G46" s="412"/>
      <c r="H46" s="412"/>
      <c r="I46" s="412"/>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2"/>
      <c r="AI46" s="412"/>
      <c r="AJ46" s="412"/>
      <c r="AK46" s="412"/>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08" t="s">
        <v>2068</v>
      </c>
      <c r="AO48" s="409"/>
      <c r="AP48" s="409"/>
      <c r="AQ48" s="409"/>
      <c r="AR48" s="409"/>
      <c r="AS48" s="409"/>
      <c r="AT48" s="409"/>
      <c r="AU48" s="409"/>
      <c r="AV48" s="409"/>
      <c r="AW48" s="409"/>
      <c r="AX48" s="409"/>
      <c r="AY48" s="409"/>
      <c r="AZ48" s="409"/>
      <c r="BA48" s="409"/>
      <c r="BB48" s="409"/>
      <c r="BC48" s="409"/>
      <c r="BD48" s="409"/>
      <c r="BE48" s="409"/>
      <c r="BF48" s="409"/>
      <c r="BG48" s="409"/>
      <c r="BH48" s="409"/>
      <c r="BI48" s="409"/>
      <c r="BJ48" s="409"/>
      <c r="BK48" s="410"/>
    </row>
    <row r="49" spans="2:41" ht="24.75" customHeight="1">
      <c r="B49" s="76"/>
      <c r="C49" s="413" t="s">
        <v>100</v>
      </c>
      <c r="D49" s="414"/>
      <c r="E49" s="414"/>
      <c r="F49" s="414"/>
      <c r="G49" s="414"/>
      <c r="H49" s="414"/>
      <c r="I49" s="414"/>
      <c r="J49" s="414"/>
      <c r="K49" s="414"/>
      <c r="L49" s="414"/>
      <c r="M49" s="414"/>
      <c r="N49" s="414"/>
      <c r="O49" s="414"/>
      <c r="P49" s="414"/>
      <c r="Q49" s="414"/>
      <c r="R49" s="414"/>
      <c r="S49" s="414"/>
      <c r="T49" s="414"/>
      <c r="U49" s="414"/>
      <c r="V49" s="414"/>
      <c r="W49" s="414"/>
      <c r="X49" s="414"/>
      <c r="Y49" s="414"/>
      <c r="Z49" s="414"/>
      <c r="AA49" s="414"/>
      <c r="AB49" s="414"/>
      <c r="AC49" s="414"/>
      <c r="AD49" s="414"/>
      <c r="AE49" s="414"/>
      <c r="AF49" s="414"/>
      <c r="AG49" s="414"/>
      <c r="AH49" s="414"/>
      <c r="AI49" s="414"/>
      <c r="AJ49" s="414"/>
      <c r="AK49" s="415"/>
      <c r="AM49" s="217" t="b">
        <v>0</v>
      </c>
      <c r="AN49" s="53"/>
      <c r="AO49" s="53"/>
    </row>
    <row r="50" spans="2:41" ht="25.5" customHeight="1">
      <c r="B50" s="77"/>
      <c r="C50" s="413" t="s">
        <v>56</v>
      </c>
      <c r="D50" s="414"/>
      <c r="E50" s="414"/>
      <c r="F50" s="414"/>
      <c r="G50" s="414"/>
      <c r="H50" s="414"/>
      <c r="I50" s="414"/>
      <c r="J50" s="414"/>
      <c r="K50" s="414"/>
      <c r="L50" s="414"/>
      <c r="M50" s="414"/>
      <c r="N50" s="414"/>
      <c r="O50" s="414"/>
      <c r="P50" s="414"/>
      <c r="Q50" s="414"/>
      <c r="R50" s="414"/>
      <c r="S50" s="414"/>
      <c r="T50" s="414"/>
      <c r="U50" s="414"/>
      <c r="V50" s="414"/>
      <c r="W50" s="414"/>
      <c r="X50" s="414"/>
      <c r="Y50" s="414"/>
      <c r="Z50" s="414"/>
      <c r="AA50" s="414"/>
      <c r="AB50" s="414"/>
      <c r="AC50" s="414"/>
      <c r="AD50" s="414"/>
      <c r="AE50" s="414"/>
      <c r="AF50" s="414"/>
      <c r="AG50" s="414"/>
      <c r="AH50" s="414"/>
      <c r="AI50" s="414"/>
      <c r="AJ50" s="414"/>
      <c r="AK50" s="414"/>
      <c r="AM50" s="217" t="b">
        <v>0</v>
      </c>
    </row>
    <row r="51" spans="2:41" ht="15.75" customHeight="1">
      <c r="B51" s="77"/>
      <c r="C51" s="413" t="s">
        <v>57</v>
      </c>
      <c r="D51" s="414"/>
      <c r="E51" s="414"/>
      <c r="F51" s="414"/>
      <c r="G51" s="414"/>
      <c r="H51" s="414"/>
      <c r="I51" s="414"/>
      <c r="J51" s="414"/>
      <c r="K51" s="414"/>
      <c r="L51" s="414"/>
      <c r="M51" s="414"/>
      <c r="N51" s="414"/>
      <c r="O51" s="414"/>
      <c r="P51" s="414"/>
      <c r="Q51" s="414"/>
      <c r="R51" s="414"/>
      <c r="S51" s="414"/>
      <c r="T51" s="414"/>
      <c r="U51" s="414"/>
      <c r="V51" s="414"/>
      <c r="W51" s="414"/>
      <c r="X51" s="414"/>
      <c r="Y51" s="414"/>
      <c r="Z51" s="414"/>
      <c r="AA51" s="414"/>
      <c r="AB51" s="414"/>
      <c r="AC51" s="414"/>
      <c r="AD51" s="414"/>
      <c r="AE51" s="414"/>
      <c r="AF51" s="414"/>
      <c r="AG51" s="414"/>
      <c r="AH51" s="414"/>
      <c r="AI51" s="414"/>
      <c r="AJ51" s="414"/>
      <c r="AK51" s="414"/>
      <c r="AM51" s="217" t="b">
        <v>0</v>
      </c>
    </row>
    <row r="52" spans="2:41" ht="16.5" customHeight="1" thickBot="1">
      <c r="B52" s="78"/>
      <c r="C52" s="416" t="s">
        <v>58</v>
      </c>
      <c r="D52" s="417"/>
      <c r="E52" s="417"/>
      <c r="F52" s="417"/>
      <c r="G52" s="417"/>
      <c r="H52" s="417"/>
      <c r="I52" s="417"/>
      <c r="J52" s="417"/>
      <c r="K52" s="417"/>
      <c r="L52" s="417"/>
      <c r="M52" s="417"/>
      <c r="N52" s="417"/>
      <c r="O52" s="417"/>
      <c r="P52" s="417"/>
      <c r="Q52" s="417"/>
      <c r="R52" s="417"/>
      <c r="S52" s="417"/>
      <c r="T52" s="417"/>
      <c r="U52" s="417"/>
      <c r="V52" s="417"/>
      <c r="W52" s="417"/>
      <c r="X52" s="417"/>
      <c r="Y52" s="417"/>
      <c r="Z52" s="417"/>
      <c r="AA52" s="417"/>
      <c r="AB52" s="417"/>
      <c r="AC52" s="417"/>
      <c r="AD52" s="417"/>
      <c r="AE52" s="417"/>
      <c r="AF52" s="417"/>
      <c r="AG52" s="417"/>
      <c r="AH52" s="417"/>
      <c r="AI52" s="417"/>
      <c r="AJ52" s="417"/>
      <c r="AK52" s="417"/>
      <c r="AM52" s="217" t="b">
        <v>0</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1" t="s">
        <v>96</v>
      </c>
      <c r="D55" s="411"/>
      <c r="E55" s="411"/>
      <c r="F55" s="411"/>
      <c r="G55" s="411"/>
      <c r="H55" s="411"/>
      <c r="I55" s="411"/>
      <c r="J55" s="411"/>
      <c r="K55" s="411"/>
      <c r="L55" s="411"/>
      <c r="M55" s="411"/>
      <c r="N55" s="411"/>
      <c r="O55" s="411"/>
      <c r="P55" s="411"/>
      <c r="Q55" s="411"/>
      <c r="R55" s="411"/>
      <c r="S55" s="411"/>
      <c r="T55" s="411"/>
      <c r="U55" s="411"/>
      <c r="V55" s="411"/>
      <c r="W55" s="411"/>
      <c r="X55" s="411"/>
      <c r="Y55" s="411"/>
      <c r="Z55" s="411"/>
      <c r="AA55" s="411"/>
      <c r="AB55" s="411"/>
      <c r="AC55" s="411"/>
      <c r="AD55" s="411"/>
      <c r="AE55" s="411"/>
      <c r="AF55" s="411"/>
      <c r="AG55" s="411"/>
      <c r="AH55" s="411"/>
      <c r="AI55" s="411"/>
      <c r="AJ55" s="82"/>
      <c r="AK55" s="233"/>
      <c r="AM55" s="63"/>
    </row>
    <row r="56" spans="2:41" ht="17.100000000000001" customHeight="1">
      <c r="B56" s="81"/>
      <c r="C56" s="411"/>
      <c r="D56" s="411"/>
      <c r="E56" s="411"/>
      <c r="F56" s="411"/>
      <c r="G56" s="411"/>
      <c r="H56" s="411"/>
      <c r="I56" s="411"/>
      <c r="J56" s="411"/>
      <c r="K56" s="411"/>
      <c r="L56" s="411"/>
      <c r="M56" s="411"/>
      <c r="N56" s="411"/>
      <c r="O56" s="411"/>
      <c r="P56" s="411"/>
      <c r="Q56" s="411"/>
      <c r="R56" s="411"/>
      <c r="S56" s="411"/>
      <c r="T56" s="411"/>
      <c r="U56" s="411"/>
      <c r="V56" s="411"/>
      <c r="W56" s="411"/>
      <c r="X56" s="411"/>
      <c r="Y56" s="411"/>
      <c r="Z56" s="411"/>
      <c r="AA56" s="411"/>
      <c r="AB56" s="411"/>
      <c r="AC56" s="411"/>
      <c r="AD56" s="411"/>
      <c r="AE56" s="411"/>
      <c r="AF56" s="411"/>
      <c r="AG56" s="411"/>
      <c r="AH56" s="411"/>
      <c r="AI56" s="411"/>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18"/>
      <c r="F58" s="419"/>
      <c r="G58" s="86" t="s">
        <v>49</v>
      </c>
      <c r="H58" s="418"/>
      <c r="I58" s="419"/>
      <c r="J58" s="86" t="s">
        <v>50</v>
      </c>
      <c r="K58" s="418"/>
      <c r="L58" s="419"/>
      <c r="M58" s="86" t="s">
        <v>51</v>
      </c>
      <c r="N58" s="82"/>
      <c r="O58" s="420" t="s">
        <v>52</v>
      </c>
      <c r="P58" s="420"/>
      <c r="Q58" s="420"/>
      <c r="R58" s="421"/>
      <c r="S58" s="421"/>
      <c r="T58" s="421"/>
      <c r="U58" s="421"/>
      <c r="V58" s="421"/>
      <c r="W58" s="421"/>
      <c r="X58" s="421"/>
      <c r="Y58" s="421"/>
      <c r="Z58" s="421"/>
      <c r="AA58" s="421"/>
      <c r="AB58" s="421"/>
      <c r="AC58" s="421"/>
      <c r="AD58" s="421"/>
      <c r="AE58" s="421"/>
      <c r="AF58" s="421"/>
      <c r="AG58" s="421"/>
      <c r="AH58" s="421"/>
      <c r="AI58" s="421"/>
      <c r="AJ58" s="87"/>
      <c r="AK58" s="88"/>
      <c r="AM58" s="63"/>
    </row>
    <row r="59" spans="2:41">
      <c r="B59" s="85"/>
      <c r="C59" s="89"/>
      <c r="D59" s="86"/>
      <c r="E59" s="86"/>
      <c r="F59" s="86"/>
      <c r="G59" s="86"/>
      <c r="H59" s="86"/>
      <c r="I59" s="86"/>
      <c r="J59" s="86"/>
      <c r="K59" s="86"/>
      <c r="L59" s="86"/>
      <c r="M59" s="86"/>
      <c r="N59" s="86"/>
      <c r="O59" s="368" t="s">
        <v>53</v>
      </c>
      <c r="P59" s="368"/>
      <c r="Q59" s="368"/>
      <c r="R59" s="378" t="s">
        <v>54</v>
      </c>
      <c r="S59" s="378"/>
      <c r="T59" s="367"/>
      <c r="U59" s="367"/>
      <c r="V59" s="367"/>
      <c r="W59" s="367"/>
      <c r="X59" s="367"/>
      <c r="Y59" s="379" t="s">
        <v>55</v>
      </c>
      <c r="Z59" s="379"/>
      <c r="AA59" s="367"/>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0" t="s">
        <v>52</v>
      </c>
      <c r="C63" s="300"/>
      <c r="D63" s="300"/>
      <c r="E63" s="369" t="s">
        <v>1982</v>
      </c>
      <c r="F63" s="369"/>
      <c r="G63" s="369"/>
      <c r="H63" s="370"/>
      <c r="I63" s="370"/>
      <c r="J63" s="370"/>
      <c r="K63" s="370"/>
      <c r="L63" s="370"/>
      <c r="M63" s="370"/>
      <c r="N63" s="370"/>
      <c r="O63" s="370"/>
      <c r="P63" s="370"/>
      <c r="Q63" s="370"/>
      <c r="R63" s="300" t="s">
        <v>1983</v>
      </c>
      <c r="S63" s="300"/>
      <c r="T63" s="300"/>
      <c r="U63" s="94" t="s">
        <v>1984</v>
      </c>
      <c r="V63" s="371"/>
      <c r="W63" s="371"/>
      <c r="X63" s="95" t="s">
        <v>1985</v>
      </c>
      <c r="Y63" s="371"/>
      <c r="Z63" s="377"/>
      <c r="AG63" s="59"/>
      <c r="AH63" s="59"/>
      <c r="AI63" s="59"/>
      <c r="AK63" s="75" t="str">
        <f>IFERROR(IF(AND(H63&lt;&gt;"",V63&lt;&gt;"",Y63&lt;&gt;"",U64&lt;&gt;"",U66&lt;&gt;"",U67&lt;&gt;"",AF66&lt;&gt;"",AF67&lt;&gt;""),"○","×"),"")</f>
        <v>×</v>
      </c>
      <c r="AM63" s="63"/>
    </row>
    <row r="64" spans="2:41">
      <c r="B64" s="300"/>
      <c r="C64" s="300"/>
      <c r="D64" s="300"/>
      <c r="E64" s="372" t="s">
        <v>1986</v>
      </c>
      <c r="F64" s="372"/>
      <c r="G64" s="372"/>
      <c r="H64" s="373" t="str">
        <f>IF(R58="","",R58)</f>
        <v/>
      </c>
      <c r="I64" s="373"/>
      <c r="J64" s="373"/>
      <c r="K64" s="373"/>
      <c r="L64" s="373"/>
      <c r="M64" s="373"/>
      <c r="N64" s="373"/>
      <c r="O64" s="373"/>
      <c r="P64" s="373"/>
      <c r="Q64" s="373"/>
      <c r="R64" s="300"/>
      <c r="S64" s="300"/>
      <c r="T64" s="300"/>
      <c r="U64" s="374"/>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1987</v>
      </c>
      <c r="C66" s="300"/>
      <c r="D66" s="300"/>
      <c r="E66" s="300" t="s">
        <v>54</v>
      </c>
      <c r="F66" s="300"/>
      <c r="G66" s="300"/>
      <c r="H66" s="381" t="str">
        <f>IF(T59="","",T59)</f>
        <v/>
      </c>
      <c r="I66" s="381"/>
      <c r="J66" s="381"/>
      <c r="K66" s="381"/>
      <c r="L66" s="381"/>
      <c r="M66" s="381"/>
      <c r="N66" s="381"/>
      <c r="O66" s="300" t="s">
        <v>1988</v>
      </c>
      <c r="P66" s="300"/>
      <c r="Q66" s="300"/>
      <c r="R66" s="369" t="s">
        <v>1982</v>
      </c>
      <c r="S66" s="369"/>
      <c r="T66" s="369"/>
      <c r="U66" s="370"/>
      <c r="V66" s="370"/>
      <c r="W66" s="370"/>
      <c r="X66" s="370"/>
      <c r="Y66" s="370"/>
      <c r="Z66" s="370"/>
      <c r="AA66" s="370"/>
      <c r="AB66" s="404" t="s">
        <v>1989</v>
      </c>
      <c r="AC66" s="405"/>
      <c r="AD66" s="405"/>
      <c r="AE66" s="406"/>
      <c r="AF66" s="380"/>
      <c r="AG66" s="380"/>
      <c r="AH66" s="380"/>
      <c r="AI66" s="380"/>
      <c r="AJ66" s="380"/>
      <c r="AK66" s="380"/>
      <c r="AM66" s="63"/>
    </row>
    <row r="67" spans="2:39">
      <c r="B67" s="300"/>
      <c r="C67" s="300"/>
      <c r="D67" s="300"/>
      <c r="E67" s="300" t="s">
        <v>55</v>
      </c>
      <c r="F67" s="300"/>
      <c r="G67" s="300"/>
      <c r="H67" s="381" t="str">
        <f t="shared" ref="H67" si="0">IF(AA59="","",AA59)</f>
        <v/>
      </c>
      <c r="I67" s="381"/>
      <c r="J67" s="381"/>
      <c r="K67" s="381"/>
      <c r="L67" s="381"/>
      <c r="M67" s="381"/>
      <c r="N67" s="381"/>
      <c r="O67" s="300"/>
      <c r="P67" s="300"/>
      <c r="Q67" s="300"/>
      <c r="R67" s="372" t="s">
        <v>55</v>
      </c>
      <c r="S67" s="372"/>
      <c r="T67" s="372"/>
      <c r="U67" s="407"/>
      <c r="V67" s="407"/>
      <c r="W67" s="407"/>
      <c r="X67" s="407"/>
      <c r="Y67" s="407"/>
      <c r="Z67" s="407"/>
      <c r="AA67" s="407"/>
      <c r="AB67" s="404" t="s">
        <v>1990</v>
      </c>
      <c r="AC67" s="405"/>
      <c r="AD67" s="405"/>
      <c r="AE67" s="406"/>
      <c r="AF67" s="380"/>
      <c r="AG67" s="380"/>
      <c r="AH67" s="380"/>
      <c r="AI67" s="380"/>
      <c r="AJ67" s="380"/>
      <c r="AK67" s="380"/>
      <c r="AM67" s="63"/>
    </row>
    <row r="68" spans="2:39">
      <c r="AM68" s="63"/>
    </row>
    <row r="69" spans="2:39" ht="29.25" customHeight="1" thickBot="1">
      <c r="B69" s="365" t="s">
        <v>2063</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2" t="s">
        <v>17</v>
      </c>
      <c r="C70" s="423"/>
      <c r="D70" s="423"/>
      <c r="E70" s="424"/>
      <c r="F70" s="425" t="s">
        <v>18</v>
      </c>
      <c r="G70" s="426"/>
      <c r="H70" s="426"/>
      <c r="I70" s="426"/>
      <c r="J70" s="426"/>
      <c r="K70" s="426"/>
      <c r="L70" s="426"/>
      <c r="M70" s="426"/>
      <c r="N70" s="426"/>
      <c r="O70" s="426"/>
      <c r="P70" s="426"/>
      <c r="Q70" s="426"/>
      <c r="R70" s="426"/>
      <c r="S70" s="426"/>
      <c r="T70" s="426"/>
      <c r="U70" s="426"/>
      <c r="V70" s="426"/>
      <c r="W70" s="426"/>
      <c r="X70" s="426"/>
      <c r="Y70" s="426"/>
      <c r="Z70" s="426"/>
      <c r="AA70" s="426"/>
      <c r="AB70" s="426"/>
      <c r="AC70" s="426"/>
      <c r="AD70" s="426"/>
      <c r="AE70" s="426"/>
      <c r="AF70" s="426"/>
      <c r="AG70" s="426"/>
      <c r="AH70" s="426"/>
      <c r="AI70" s="426"/>
      <c r="AJ70" s="427"/>
      <c r="AK70" s="100" t="str">
        <f>IFERROR(IF(COUNTIF(AM71:AM94,TRUE)&gt;=1,"○","×"),"")</f>
        <v>×</v>
      </c>
      <c r="AM70" s="63"/>
    </row>
    <row r="71" spans="2:39" ht="13.5" customHeight="1">
      <c r="B71" s="394" t="s">
        <v>19</v>
      </c>
      <c r="C71" s="395"/>
      <c r="D71" s="395"/>
      <c r="E71" s="395"/>
      <c r="F71" s="101"/>
      <c r="G71" s="428" t="s">
        <v>20</v>
      </c>
      <c r="H71" s="428"/>
      <c r="I71" s="428"/>
      <c r="J71" s="428"/>
      <c r="K71" s="428"/>
      <c r="L71" s="428"/>
      <c r="M71" s="428"/>
      <c r="N71" s="428"/>
      <c r="O71" s="428"/>
      <c r="P71" s="428"/>
      <c r="Q71" s="428"/>
      <c r="R71" s="428"/>
      <c r="S71" s="428"/>
      <c r="T71" s="428"/>
      <c r="U71" s="428"/>
      <c r="V71" s="428"/>
      <c r="W71" s="428"/>
      <c r="X71" s="428"/>
      <c r="Y71" s="428"/>
      <c r="Z71" s="428"/>
      <c r="AA71" s="428"/>
      <c r="AB71" s="428"/>
      <c r="AC71" s="428"/>
      <c r="AD71" s="428"/>
      <c r="AE71" s="428"/>
      <c r="AF71" s="428"/>
      <c r="AG71" s="428"/>
      <c r="AH71" s="428"/>
      <c r="AI71" s="428"/>
      <c r="AJ71" s="428"/>
      <c r="AK71" s="429"/>
      <c r="AM71" s="217" t="b">
        <v>0</v>
      </c>
    </row>
    <row r="72" spans="2:39" ht="13.5" customHeight="1">
      <c r="B72" s="396"/>
      <c r="C72" s="397"/>
      <c r="D72" s="397"/>
      <c r="E72" s="397"/>
      <c r="F72" s="102"/>
      <c r="G72" s="433" t="s">
        <v>21</v>
      </c>
      <c r="H72" s="433"/>
      <c r="I72" s="433"/>
      <c r="J72" s="433"/>
      <c r="K72" s="433"/>
      <c r="L72" s="433"/>
      <c r="M72" s="433"/>
      <c r="N72" s="433"/>
      <c r="O72" s="433"/>
      <c r="P72" s="433"/>
      <c r="Q72" s="433"/>
      <c r="R72" s="433"/>
      <c r="S72" s="433"/>
      <c r="T72" s="433"/>
      <c r="U72" s="433"/>
      <c r="V72" s="433"/>
      <c r="W72" s="433"/>
      <c r="X72" s="433"/>
      <c r="Y72" s="433"/>
      <c r="Z72" s="433"/>
      <c r="AA72" s="433"/>
      <c r="AB72" s="433"/>
      <c r="AC72" s="433"/>
      <c r="AD72" s="433"/>
      <c r="AE72" s="433"/>
      <c r="AF72" s="433"/>
      <c r="AG72" s="433"/>
      <c r="AH72" s="433"/>
      <c r="AI72" s="433"/>
      <c r="AJ72" s="433"/>
      <c r="AK72" s="103"/>
      <c r="AM72" s="217" t="b">
        <v>0</v>
      </c>
    </row>
    <row r="73" spans="2:39" ht="21" customHeight="1">
      <c r="B73" s="396"/>
      <c r="C73" s="397"/>
      <c r="D73" s="397"/>
      <c r="E73" s="397"/>
      <c r="F73" s="102"/>
      <c r="G73" s="433" t="s">
        <v>22</v>
      </c>
      <c r="H73" s="433"/>
      <c r="I73" s="433"/>
      <c r="J73" s="433"/>
      <c r="K73" s="433"/>
      <c r="L73" s="433"/>
      <c r="M73" s="433"/>
      <c r="N73" s="433"/>
      <c r="O73" s="433"/>
      <c r="P73" s="433"/>
      <c r="Q73" s="433"/>
      <c r="R73" s="433"/>
      <c r="S73" s="433"/>
      <c r="T73" s="433"/>
      <c r="U73" s="433"/>
      <c r="V73" s="433"/>
      <c r="W73" s="433"/>
      <c r="X73" s="433"/>
      <c r="Y73" s="433"/>
      <c r="Z73" s="433"/>
      <c r="AA73" s="433"/>
      <c r="AB73" s="433"/>
      <c r="AC73" s="433"/>
      <c r="AD73" s="433"/>
      <c r="AE73" s="433"/>
      <c r="AF73" s="433"/>
      <c r="AG73" s="433"/>
      <c r="AH73" s="433"/>
      <c r="AI73" s="433"/>
      <c r="AJ73" s="433"/>
      <c r="AK73" s="103"/>
      <c r="AM73" s="217" t="b">
        <v>0</v>
      </c>
    </row>
    <row r="74" spans="2:39" ht="13.5" customHeight="1">
      <c r="B74" s="398"/>
      <c r="C74" s="399"/>
      <c r="D74" s="399"/>
      <c r="E74" s="399"/>
      <c r="F74" s="104"/>
      <c r="G74" s="435" t="s">
        <v>23</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5"/>
      <c r="AM74" s="217" t="b">
        <v>0</v>
      </c>
    </row>
    <row r="75" spans="2:39" ht="32.25" customHeight="1">
      <c r="B75" s="394" t="s">
        <v>24</v>
      </c>
      <c r="C75" s="395"/>
      <c r="D75" s="395"/>
      <c r="E75" s="395"/>
      <c r="F75" s="106"/>
      <c r="G75" s="432" t="s">
        <v>25</v>
      </c>
      <c r="H75" s="432"/>
      <c r="I75" s="432"/>
      <c r="J75" s="432"/>
      <c r="K75" s="432"/>
      <c r="L75" s="432"/>
      <c r="M75" s="432"/>
      <c r="N75" s="432"/>
      <c r="O75" s="432"/>
      <c r="P75" s="432"/>
      <c r="Q75" s="432"/>
      <c r="R75" s="432"/>
      <c r="S75" s="432"/>
      <c r="T75" s="432"/>
      <c r="U75" s="432"/>
      <c r="V75" s="432"/>
      <c r="W75" s="432"/>
      <c r="X75" s="432"/>
      <c r="Y75" s="432"/>
      <c r="Z75" s="432"/>
      <c r="AA75" s="432"/>
      <c r="AB75" s="432"/>
      <c r="AC75" s="432"/>
      <c r="AD75" s="432"/>
      <c r="AE75" s="432"/>
      <c r="AF75" s="432"/>
      <c r="AG75" s="432"/>
      <c r="AH75" s="432"/>
      <c r="AI75" s="432"/>
      <c r="AJ75" s="432"/>
      <c r="AK75" s="107"/>
      <c r="AM75" s="217" t="b">
        <v>0</v>
      </c>
    </row>
    <row r="76" spans="2:39" ht="13.5" customHeight="1">
      <c r="B76" s="396"/>
      <c r="C76" s="397"/>
      <c r="D76" s="397"/>
      <c r="E76" s="397"/>
      <c r="F76" s="102"/>
      <c r="G76" s="433" t="s">
        <v>26</v>
      </c>
      <c r="H76" s="433"/>
      <c r="I76" s="433"/>
      <c r="J76" s="433"/>
      <c r="K76" s="433"/>
      <c r="L76" s="433"/>
      <c r="M76" s="433"/>
      <c r="N76" s="433"/>
      <c r="O76" s="433"/>
      <c r="P76" s="433"/>
      <c r="Q76" s="433"/>
      <c r="R76" s="433"/>
      <c r="S76" s="433"/>
      <c r="T76" s="433"/>
      <c r="U76" s="433"/>
      <c r="V76" s="433"/>
      <c r="W76" s="433"/>
      <c r="X76" s="433"/>
      <c r="Y76" s="433"/>
      <c r="Z76" s="433"/>
      <c r="AA76" s="433"/>
      <c r="AB76" s="433"/>
      <c r="AC76" s="433"/>
      <c r="AD76" s="433"/>
      <c r="AE76" s="433"/>
      <c r="AF76" s="433"/>
      <c r="AG76" s="433"/>
      <c r="AH76" s="433"/>
      <c r="AI76" s="433"/>
      <c r="AJ76" s="433"/>
      <c r="AK76" s="108"/>
      <c r="AM76" s="217" t="b">
        <v>0</v>
      </c>
    </row>
    <row r="77" spans="2:39" ht="13.5" customHeight="1">
      <c r="B77" s="396"/>
      <c r="C77" s="397"/>
      <c r="D77" s="397"/>
      <c r="E77" s="397"/>
      <c r="F77" s="102"/>
      <c r="G77" s="433" t="s">
        <v>27</v>
      </c>
      <c r="H77" s="433"/>
      <c r="I77" s="433"/>
      <c r="J77" s="433"/>
      <c r="K77" s="433"/>
      <c r="L77" s="433"/>
      <c r="M77" s="433"/>
      <c r="N77" s="433"/>
      <c r="O77" s="433"/>
      <c r="P77" s="433"/>
      <c r="Q77" s="433"/>
      <c r="R77" s="433"/>
      <c r="S77" s="433"/>
      <c r="T77" s="433"/>
      <c r="U77" s="433"/>
      <c r="V77" s="433"/>
      <c r="W77" s="433"/>
      <c r="X77" s="433"/>
      <c r="Y77" s="433"/>
      <c r="Z77" s="433"/>
      <c r="AA77" s="433"/>
      <c r="AB77" s="433"/>
      <c r="AC77" s="433"/>
      <c r="AD77" s="433"/>
      <c r="AE77" s="433"/>
      <c r="AF77" s="433"/>
      <c r="AG77" s="433"/>
      <c r="AH77" s="433"/>
      <c r="AI77" s="433"/>
      <c r="AJ77" s="433"/>
      <c r="AK77" s="103"/>
      <c r="AM77" s="217" t="b">
        <v>0</v>
      </c>
    </row>
    <row r="78" spans="2:39" ht="13.5" customHeight="1">
      <c r="B78" s="398"/>
      <c r="C78" s="399"/>
      <c r="D78" s="399"/>
      <c r="E78" s="399"/>
      <c r="F78" s="109"/>
      <c r="G78" s="434" t="s">
        <v>28</v>
      </c>
      <c r="H78" s="434"/>
      <c r="I78" s="434"/>
      <c r="J78" s="434"/>
      <c r="K78" s="434"/>
      <c r="L78" s="434"/>
      <c r="M78" s="434"/>
      <c r="N78" s="434"/>
      <c r="O78" s="434"/>
      <c r="P78" s="434"/>
      <c r="Q78" s="434"/>
      <c r="R78" s="434"/>
      <c r="S78" s="434"/>
      <c r="T78" s="434"/>
      <c r="U78" s="434"/>
      <c r="V78" s="434"/>
      <c r="W78" s="434"/>
      <c r="X78" s="434"/>
      <c r="Y78" s="434"/>
      <c r="Z78" s="434"/>
      <c r="AA78" s="434"/>
      <c r="AB78" s="434"/>
      <c r="AC78" s="434"/>
      <c r="AD78" s="434"/>
      <c r="AE78" s="434"/>
      <c r="AF78" s="434"/>
      <c r="AG78" s="434"/>
      <c r="AH78" s="434"/>
      <c r="AI78" s="434"/>
      <c r="AJ78" s="434"/>
      <c r="AK78" s="431"/>
      <c r="AM78" s="217" t="b">
        <v>0</v>
      </c>
    </row>
    <row r="79" spans="2:39" ht="13.5" customHeight="1">
      <c r="B79" s="394" t="s">
        <v>29</v>
      </c>
      <c r="C79" s="395"/>
      <c r="D79" s="395"/>
      <c r="E79" s="395"/>
      <c r="F79" s="110"/>
      <c r="G79" s="432" t="s">
        <v>30</v>
      </c>
      <c r="H79" s="432"/>
      <c r="I79" s="432"/>
      <c r="J79" s="432"/>
      <c r="K79" s="432"/>
      <c r="L79" s="432"/>
      <c r="M79" s="432"/>
      <c r="N79" s="432"/>
      <c r="O79" s="432"/>
      <c r="P79" s="432"/>
      <c r="Q79" s="432"/>
      <c r="R79" s="432"/>
      <c r="S79" s="432"/>
      <c r="T79" s="432"/>
      <c r="U79" s="432"/>
      <c r="V79" s="432"/>
      <c r="W79" s="432"/>
      <c r="X79" s="432"/>
      <c r="Y79" s="432"/>
      <c r="Z79" s="432"/>
      <c r="AA79" s="432"/>
      <c r="AB79" s="432"/>
      <c r="AC79" s="432"/>
      <c r="AD79" s="432"/>
      <c r="AE79" s="432"/>
      <c r="AF79" s="432"/>
      <c r="AG79" s="432"/>
      <c r="AH79" s="432"/>
      <c r="AI79" s="432"/>
      <c r="AJ79" s="432"/>
      <c r="AK79" s="108"/>
      <c r="AM79" s="217" t="b">
        <v>0</v>
      </c>
    </row>
    <row r="80" spans="2:39" ht="26.25" customHeight="1">
      <c r="B80" s="396"/>
      <c r="C80" s="397"/>
      <c r="D80" s="397"/>
      <c r="E80" s="397"/>
      <c r="F80" s="102"/>
      <c r="G80" s="433" t="s">
        <v>31</v>
      </c>
      <c r="H80" s="433"/>
      <c r="I80" s="433"/>
      <c r="J80" s="433"/>
      <c r="K80" s="433"/>
      <c r="L80" s="433"/>
      <c r="M80" s="433"/>
      <c r="N80" s="433"/>
      <c r="O80" s="433"/>
      <c r="P80" s="433"/>
      <c r="Q80" s="433"/>
      <c r="R80" s="433"/>
      <c r="S80" s="433"/>
      <c r="T80" s="433"/>
      <c r="U80" s="433"/>
      <c r="V80" s="433"/>
      <c r="W80" s="433"/>
      <c r="X80" s="433"/>
      <c r="Y80" s="433"/>
      <c r="Z80" s="433"/>
      <c r="AA80" s="433"/>
      <c r="AB80" s="433"/>
      <c r="AC80" s="433"/>
      <c r="AD80" s="433"/>
      <c r="AE80" s="433"/>
      <c r="AF80" s="433"/>
      <c r="AG80" s="433"/>
      <c r="AH80" s="433"/>
      <c r="AI80" s="433"/>
      <c r="AJ80" s="433"/>
      <c r="AK80" s="103"/>
      <c r="AM80" s="217" t="b">
        <v>0</v>
      </c>
    </row>
    <row r="81" spans="2:39" ht="13.5" customHeight="1">
      <c r="B81" s="396"/>
      <c r="C81" s="397"/>
      <c r="D81" s="397"/>
      <c r="E81" s="397"/>
      <c r="F81" s="102"/>
      <c r="G81" s="433" t="s">
        <v>32</v>
      </c>
      <c r="H81" s="433"/>
      <c r="I81" s="433"/>
      <c r="J81" s="433"/>
      <c r="K81" s="433"/>
      <c r="L81" s="433"/>
      <c r="M81" s="433"/>
      <c r="N81" s="433"/>
      <c r="O81" s="433"/>
      <c r="P81" s="433"/>
      <c r="Q81" s="433"/>
      <c r="R81" s="433"/>
      <c r="S81" s="433"/>
      <c r="T81" s="433"/>
      <c r="U81" s="433"/>
      <c r="V81" s="433"/>
      <c r="W81" s="433"/>
      <c r="X81" s="433"/>
      <c r="Y81" s="433"/>
      <c r="Z81" s="433"/>
      <c r="AA81" s="433"/>
      <c r="AB81" s="433"/>
      <c r="AC81" s="433"/>
      <c r="AD81" s="433"/>
      <c r="AE81" s="433"/>
      <c r="AF81" s="433"/>
      <c r="AG81" s="433"/>
      <c r="AH81" s="433"/>
      <c r="AI81" s="433"/>
      <c r="AJ81" s="433"/>
      <c r="AK81" s="103"/>
      <c r="AM81" s="217" t="b">
        <v>0</v>
      </c>
    </row>
    <row r="82" spans="2:39" ht="14.25" customHeight="1">
      <c r="B82" s="398"/>
      <c r="C82" s="399"/>
      <c r="D82" s="399"/>
      <c r="E82" s="399"/>
      <c r="F82" s="104"/>
      <c r="G82" s="392" t="s">
        <v>33</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7" t="b">
        <v>0</v>
      </c>
    </row>
    <row r="83" spans="2:39" ht="24.75" customHeight="1">
      <c r="B83" s="394" t="s">
        <v>34</v>
      </c>
      <c r="C83" s="395"/>
      <c r="D83" s="395"/>
      <c r="E83" s="395"/>
      <c r="F83" s="106"/>
      <c r="G83" s="430" t="s">
        <v>35</v>
      </c>
      <c r="H83" s="430"/>
      <c r="I83" s="430"/>
      <c r="J83" s="430"/>
      <c r="K83" s="430"/>
      <c r="L83" s="430"/>
      <c r="M83" s="430"/>
      <c r="N83" s="430"/>
      <c r="O83" s="430"/>
      <c r="P83" s="430"/>
      <c r="Q83" s="430"/>
      <c r="R83" s="430"/>
      <c r="S83" s="430"/>
      <c r="T83" s="430"/>
      <c r="U83" s="430"/>
      <c r="V83" s="430"/>
      <c r="W83" s="430"/>
      <c r="X83" s="430"/>
      <c r="Y83" s="430"/>
      <c r="Z83" s="430"/>
      <c r="AA83" s="430"/>
      <c r="AB83" s="430"/>
      <c r="AC83" s="430"/>
      <c r="AD83" s="430"/>
      <c r="AE83" s="430"/>
      <c r="AF83" s="430"/>
      <c r="AG83" s="430"/>
      <c r="AH83" s="430"/>
      <c r="AI83" s="430"/>
      <c r="AJ83" s="430"/>
      <c r="AK83" s="108"/>
      <c r="AM83" s="217" t="b">
        <v>0</v>
      </c>
    </row>
    <row r="84" spans="2:39" ht="27" customHeight="1">
      <c r="B84" s="396"/>
      <c r="C84" s="397"/>
      <c r="D84" s="397"/>
      <c r="E84" s="397"/>
      <c r="F84" s="102"/>
      <c r="G84" s="401" t="s">
        <v>36</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7" t="b">
        <v>0</v>
      </c>
    </row>
    <row r="85" spans="2:39" ht="13.5" customHeight="1">
      <c r="B85" s="396"/>
      <c r="C85" s="397"/>
      <c r="D85" s="397"/>
      <c r="E85" s="397"/>
      <c r="F85" s="102"/>
      <c r="G85" s="401" t="s">
        <v>37</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7" t="b">
        <v>0</v>
      </c>
    </row>
    <row r="86" spans="2:39" ht="13.5" customHeight="1">
      <c r="B86" s="398"/>
      <c r="C86" s="399"/>
      <c r="D86" s="399"/>
      <c r="E86" s="399"/>
      <c r="F86" s="109"/>
      <c r="G86" s="392" t="s">
        <v>38</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1"/>
      <c r="AM86" s="217" t="b">
        <v>0</v>
      </c>
    </row>
    <row r="87" spans="2:39" ht="21.75" customHeight="1">
      <c r="B87" s="394" t="s">
        <v>39</v>
      </c>
      <c r="C87" s="395"/>
      <c r="D87" s="395"/>
      <c r="E87" s="395"/>
      <c r="F87" s="110"/>
      <c r="G87" s="400" t="s">
        <v>40</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7" t="b">
        <v>0</v>
      </c>
    </row>
    <row r="88" spans="2:39" ht="24" customHeight="1">
      <c r="B88" s="396"/>
      <c r="C88" s="397"/>
      <c r="D88" s="397"/>
      <c r="E88" s="397"/>
      <c r="F88" s="102"/>
      <c r="G88" s="401" t="s">
        <v>41</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7" t="b">
        <v>0</v>
      </c>
    </row>
    <row r="89" spans="2:39" ht="23.25" customHeight="1">
      <c r="B89" s="396"/>
      <c r="C89" s="397"/>
      <c r="D89" s="397"/>
      <c r="E89" s="397"/>
      <c r="F89" s="102"/>
      <c r="G89" s="401" t="s">
        <v>42</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7" t="b">
        <v>0</v>
      </c>
    </row>
    <row r="90" spans="2:39" ht="13.5" customHeight="1">
      <c r="B90" s="398"/>
      <c r="C90" s="399"/>
      <c r="D90" s="399"/>
      <c r="E90" s="399"/>
      <c r="F90" s="109"/>
      <c r="G90" s="392" t="s">
        <v>43</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7" t="b">
        <v>0</v>
      </c>
    </row>
    <row r="91" spans="2:39" ht="23.25" customHeight="1">
      <c r="B91" s="394" t="s">
        <v>44</v>
      </c>
      <c r="C91" s="395"/>
      <c r="D91" s="395"/>
      <c r="E91" s="395"/>
      <c r="F91" s="110"/>
      <c r="G91" s="400" t="s">
        <v>45</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7" t="b">
        <v>0</v>
      </c>
    </row>
    <row r="92" spans="2:39" ht="13.5" customHeight="1">
      <c r="B92" s="396"/>
      <c r="C92" s="397"/>
      <c r="D92" s="397"/>
      <c r="E92" s="397"/>
      <c r="F92" s="102"/>
      <c r="G92" s="401" t="s">
        <v>46</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7" t="b">
        <v>0</v>
      </c>
    </row>
    <row r="93" spans="2:39" ht="13.5" customHeight="1">
      <c r="B93" s="396"/>
      <c r="C93" s="397"/>
      <c r="D93" s="397"/>
      <c r="E93" s="397"/>
      <c r="F93" s="102"/>
      <c r="G93" s="401" t="s">
        <v>47</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7" t="b">
        <v>0</v>
      </c>
    </row>
    <row r="94" spans="2:39" ht="14.25" customHeight="1" thickBot="1">
      <c r="B94" s="398"/>
      <c r="C94" s="399"/>
      <c r="D94" s="399"/>
      <c r="E94" s="399"/>
      <c r="F94" s="113"/>
      <c r="G94" s="403" t="s">
        <v>48</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7" t="b">
        <v>0</v>
      </c>
    </row>
    <row r="95" spans="2:39" ht="9.9499999999999993" customHeight="1" thickBot="1"/>
    <row r="96" spans="2:39" ht="24.95" customHeight="1">
      <c r="B96" s="234" t="s">
        <v>2065</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2056</v>
      </c>
      <c r="E97" s="220"/>
      <c r="F97" s="49">
        <v>6</v>
      </c>
      <c r="G97" s="117" t="s">
        <v>2049</v>
      </c>
      <c r="H97" s="49">
        <v>4</v>
      </c>
      <c r="I97" s="117" t="s">
        <v>2048</v>
      </c>
      <c r="J97" s="220" t="s">
        <v>2057</v>
      </c>
      <c r="K97" s="220"/>
      <c r="L97" s="220"/>
      <c r="M97" s="49">
        <v>7</v>
      </c>
      <c r="N97" s="117" t="s">
        <v>2049</v>
      </c>
      <c r="O97" s="49">
        <v>3</v>
      </c>
      <c r="P97" s="117" t="s">
        <v>2048</v>
      </c>
      <c r="Q97" s="118" t="s">
        <v>2054</v>
      </c>
      <c r="R97" s="118">
        <f>(M97*12+O97)-(F97*12+H97)+1</f>
        <v>12</v>
      </c>
      <c r="S97" s="221" t="s">
        <v>2053</v>
      </c>
      <c r="T97" s="221"/>
      <c r="U97" s="118" t="s">
        <v>2055</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2052</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3">
        <f>U9</f>
        <v>0</v>
      </c>
      <c r="U103" s="393"/>
      <c r="V103" s="393"/>
      <c r="W103" s="393"/>
      <c r="X103" s="393"/>
      <c r="Y103" s="272" t="str">
        <f>IFERROR(IF(AM8=1,Y9,IF(AM8=2,AC9,"")),"")</f>
        <v/>
      </c>
      <c r="Z103" s="274"/>
      <c r="AA103" s="274"/>
      <c r="AB103" s="273"/>
      <c r="AC103" s="273"/>
      <c r="AD103" s="273"/>
      <c r="AE103" s="275"/>
    </row>
    <row r="104" spans="2:66" ht="15.95" customHeight="1">
      <c r="B104" s="386" t="s">
        <v>2001</v>
      </c>
      <c r="C104" s="387"/>
      <c r="D104" s="388"/>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382">
        <f>IFERROR(SUM(E104,J104,O104),"")</f>
        <v>0</v>
      </c>
      <c r="U104" s="382"/>
      <c r="V104" s="382"/>
      <c r="W104" s="382"/>
      <c r="X104" s="128" t="s">
        <v>1999</v>
      </c>
      <c r="Y104" s="261" t="str">
        <f>IFERROR(IF(AM8=1,ROUNDDOWN(ROUND(W5*Y9,0)*T5,0)*AD107,IF(AM8=2,ROUNDDOWN(ROUND(W5*AC9,0)*T5,0)*AD107,"")),"")</f>
        <v/>
      </c>
      <c r="Z104" s="262"/>
      <c r="AA104" s="262"/>
      <c r="AB104" s="262"/>
      <c r="AC104" s="262"/>
      <c r="AD104" s="262"/>
      <c r="AE104" s="129" t="s">
        <v>1999</v>
      </c>
    </row>
    <row r="105" spans="2:66">
      <c r="B105" s="389"/>
      <c r="C105" s="390"/>
      <c r="D105" s="391"/>
      <c r="E105" s="383" t="str">
        <f>IFERROR("("&amp;TEXT(E104/W107,"#,##0円")&amp;"/月)","")</f>
        <v/>
      </c>
      <c r="F105" s="384"/>
      <c r="G105" s="384"/>
      <c r="H105" s="384"/>
      <c r="I105" s="384"/>
      <c r="J105" s="384" t="str">
        <f>IFERROR("("&amp;TEXT(J104/W107,"#,##0円")&amp;"/月)","")</f>
        <v/>
      </c>
      <c r="K105" s="384"/>
      <c r="L105" s="384"/>
      <c r="M105" s="384"/>
      <c r="N105" s="384"/>
      <c r="O105" s="384" t="str">
        <f>IFERROR("("&amp;TEXT(O104/W107,"#,##0円")&amp;"/月)","")</f>
        <v/>
      </c>
      <c r="P105" s="384"/>
      <c r="Q105" s="384"/>
      <c r="R105" s="384"/>
      <c r="S105" s="384"/>
      <c r="T105" s="383" t="str">
        <f>IFERROR("("&amp;TEXT(T104/W107,"#,##0円")&amp;"/月)","")</f>
        <v>(0円/月)</v>
      </c>
      <c r="U105" s="384"/>
      <c r="V105" s="384"/>
      <c r="W105" s="384"/>
      <c r="X105" s="385"/>
      <c r="Y105" s="384" t="str">
        <f>IFERROR("("&amp;TEXT(Y104/AD107,"#,##0円")&amp;"/月)","")</f>
        <v/>
      </c>
      <c r="Z105" s="384"/>
      <c r="AA105" s="384"/>
      <c r="AB105" s="384"/>
      <c r="AC105" s="384"/>
      <c r="AD105" s="384"/>
      <c r="AE105" s="384"/>
    </row>
    <row r="106" spans="2:66" ht="6.95" customHeight="1"/>
    <row r="107" spans="2:66">
      <c r="W107" s="54">
        <f>IF(H97=4,2,IF(H97=5,1,""))</f>
        <v>2</v>
      </c>
      <c r="X107" s="54" t="s">
        <v>2069</v>
      </c>
      <c r="AD107" s="54">
        <f>IF(H97=4,R97-2,IF(H97=5,R97-1,R97))</f>
        <v>10</v>
      </c>
      <c r="AE107" s="54" t="s">
        <v>2069</v>
      </c>
    </row>
    <row r="178" spans="53:53">
      <c r="BA178" s="53" t="b">
        <v>1</v>
      </c>
    </row>
  </sheetData>
  <sheetProtection algorithmName="SHA-512" hashValue="GFRgUWJQ5ZMOTQie/1maKoqSxKEeUnCP6pgTkSAxLEl8EmcQEzWNFLAkqsnt/8Xl9DvxH10IAXQTQl2r/KDEfQ==" saltValue="2cEbMCMMZWFpZMINBGFVZg=="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8"/>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2" t="str">
        <f>IF('別紙様式7-1（計画書）'!AD1="","",'別紙様式7-1（計画書）'!AD1)</f>
        <v/>
      </c>
      <c r="AF1" s="442"/>
      <c r="AG1" s="442"/>
      <c r="AH1" s="442"/>
      <c r="AI1" s="442"/>
      <c r="AJ1" s="442"/>
      <c r="AK1" s="442"/>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2" t="str">
        <f>IF('別紙様式7-1（計画書）'!B5="","",'別紙様式7-1（計画書）'!B5)</f>
        <v/>
      </c>
      <c r="C5" s="442"/>
      <c r="D5" s="442"/>
      <c r="E5" s="442"/>
      <c r="F5" s="442"/>
      <c r="G5" s="496" t="str">
        <f>IF('別紙様式7-1（計画書）'!G5="","",'別紙様式7-1（計画書）'!G5)</f>
        <v/>
      </c>
      <c r="H5" s="496"/>
      <c r="I5" s="496"/>
      <c r="J5" s="496"/>
      <c r="K5" s="496"/>
      <c r="L5" s="496"/>
      <c r="M5" s="496"/>
      <c r="N5" s="443" t="str">
        <f>IF('別紙様式7-1（計画書）'!N5="","",'別紙様式7-1（計画書）'!N5)</f>
        <v/>
      </c>
      <c r="O5" s="443"/>
      <c r="P5" s="443"/>
      <c r="Q5" s="443" t="str">
        <f>IF('別紙様式7-1（計画書）'!Q5="","",'別紙様式7-1（計画書）'!Q5)</f>
        <v/>
      </c>
      <c r="R5" s="443"/>
      <c r="S5" s="443"/>
      <c r="T5" s="444" t="str">
        <f>IF('別紙様式7-1（計画書）'!AC5="","",'別紙様式7-1（計画書）'!AC5)</f>
        <v/>
      </c>
      <c r="U5" s="445"/>
      <c r="V5" s="445"/>
      <c r="W5" s="445"/>
      <c r="X5" s="445"/>
      <c r="Y5" s="445"/>
      <c r="Z5" s="445"/>
      <c r="AA5" s="445"/>
      <c r="AB5" s="446"/>
      <c r="AC5" s="444" t="str">
        <f>IF('別紙様式7-1（計画書）'!B8="","",'別紙様式7-1（計画書）'!B8)</f>
        <v/>
      </c>
      <c r="AD5" s="445"/>
      <c r="AE5" s="445"/>
      <c r="AF5" s="445"/>
      <c r="AG5" s="445"/>
      <c r="AH5" s="445"/>
      <c r="AI5" s="445"/>
      <c r="AJ5" s="445"/>
      <c r="AK5" s="446"/>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8"/>
      <c r="C7" s="479"/>
      <c r="D7" s="480"/>
      <c r="E7" s="477" t="s">
        <v>2008</v>
      </c>
      <c r="F7" s="477"/>
      <c r="G7" s="477"/>
      <c r="H7" s="477"/>
      <c r="I7" s="477"/>
      <c r="J7" s="477"/>
      <c r="K7" s="477"/>
      <c r="L7" s="477"/>
      <c r="M7" s="477"/>
      <c r="N7" s="477"/>
      <c r="O7" s="477"/>
      <c r="P7" s="477"/>
      <c r="Q7" s="477"/>
      <c r="R7" s="477"/>
      <c r="S7" s="477"/>
      <c r="T7" s="477"/>
      <c r="U7" s="477" t="s">
        <v>2009</v>
      </c>
      <c r="V7" s="477"/>
      <c r="W7" s="477"/>
      <c r="X7" s="477"/>
      <c r="Y7" s="477"/>
      <c r="Z7" s="477"/>
      <c r="AD7" s="59"/>
      <c r="AE7" s="59"/>
      <c r="AF7" s="59"/>
      <c r="AG7" s="59"/>
      <c r="AH7" s="59"/>
      <c r="AI7" s="59"/>
      <c r="AJ7" s="59"/>
      <c r="AK7" s="59"/>
      <c r="AL7" s="50"/>
    </row>
    <row r="8" spans="2:40" s="57" customFormat="1" ht="23.25" customHeight="1" thickBot="1">
      <c r="B8" s="481"/>
      <c r="C8" s="482"/>
      <c r="D8" s="483"/>
      <c r="E8" s="486" t="s">
        <v>2059</v>
      </c>
      <c r="F8" s="487"/>
      <c r="G8" s="487"/>
      <c r="H8" s="487"/>
      <c r="I8" s="487"/>
      <c r="J8" s="487"/>
      <c r="K8" s="487"/>
      <c r="L8" s="487"/>
      <c r="M8" s="487"/>
      <c r="N8" s="487"/>
      <c r="O8" s="487"/>
      <c r="P8" s="487"/>
      <c r="Q8" s="244"/>
      <c r="R8" s="244"/>
      <c r="S8" s="244"/>
      <c r="T8" s="244"/>
      <c r="U8" s="486" t="s">
        <v>2060</v>
      </c>
      <c r="V8" s="486"/>
      <c r="W8" s="486"/>
      <c r="X8" s="486"/>
      <c r="Y8" s="486"/>
      <c r="Z8" s="486"/>
      <c r="AM8" s="51"/>
      <c r="AN8" s="51"/>
    </row>
    <row r="9" spans="2:40" ht="16.5" customHeight="1" thickBot="1">
      <c r="B9" s="257" t="s">
        <v>2002</v>
      </c>
      <c r="C9" s="258"/>
      <c r="D9" s="453"/>
      <c r="E9" s="488" t="str">
        <f>IF('別紙様式7-1（計画書）'!I8="","",'別紙様式7-1（計画書）'!I8)</f>
        <v/>
      </c>
      <c r="F9" s="489"/>
      <c r="G9" s="489"/>
      <c r="H9" s="490"/>
      <c r="I9" s="491" t="str">
        <f>IF('別紙様式7-1（計画書）'!M8="","",'別紙様式7-1（計画書）'!M8)</f>
        <v/>
      </c>
      <c r="J9" s="489"/>
      <c r="K9" s="489"/>
      <c r="L9" s="490"/>
      <c r="M9" s="491" t="str">
        <f>IF('別紙様式7-1（計画書）'!Q8="","",'別紙様式7-1（計画書）'!Q8)</f>
        <v/>
      </c>
      <c r="N9" s="489"/>
      <c r="O9" s="489"/>
      <c r="P9" s="492"/>
      <c r="Q9" s="493" t="s">
        <v>1980</v>
      </c>
      <c r="R9" s="494"/>
      <c r="S9" s="494"/>
      <c r="T9" s="495"/>
      <c r="U9" s="447" t="str">
        <f>IFERROR(IF('別紙様式7-1（計画書）'!AM8=1,"新加算Ⅲ",IF('別紙様式7-1（計画書）'!AM8=2,"新加算Ⅳ","")),"")</f>
        <v/>
      </c>
      <c r="V9" s="448"/>
      <c r="W9" s="448"/>
      <c r="X9" s="448"/>
      <c r="Y9" s="448"/>
      <c r="Z9" s="449"/>
      <c r="AC9" s="57"/>
    </row>
    <row r="10" spans="2:40" ht="22.5" customHeight="1" thickBot="1">
      <c r="B10" s="257" t="s">
        <v>2006</v>
      </c>
      <c r="C10" s="258"/>
      <c r="D10" s="453"/>
      <c r="E10" s="450"/>
      <c r="F10" s="451"/>
      <c r="G10" s="451"/>
      <c r="H10" s="451"/>
      <c r="I10" s="484"/>
      <c r="J10" s="451"/>
      <c r="K10" s="451"/>
      <c r="L10" s="485"/>
      <c r="M10" s="451"/>
      <c r="N10" s="451"/>
      <c r="O10" s="451"/>
      <c r="P10" s="451"/>
      <c r="Q10" s="473">
        <f>SUM(E10,I10,M10)</f>
        <v>0</v>
      </c>
      <c r="R10" s="474"/>
      <c r="S10" s="474"/>
      <c r="T10" s="474"/>
      <c r="U10" s="450"/>
      <c r="V10" s="451"/>
      <c r="W10" s="451"/>
      <c r="X10" s="451"/>
      <c r="Y10" s="451"/>
      <c r="Z10" s="452"/>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2018</v>
      </c>
      <c r="C14" s="348"/>
      <c r="D14" s="348"/>
      <c r="E14" s="348"/>
      <c r="F14" s="348"/>
      <c r="G14" s="348"/>
      <c r="H14" s="348"/>
      <c r="I14" s="348"/>
      <c r="J14" s="348"/>
      <c r="K14" s="348"/>
      <c r="L14" s="348"/>
      <c r="M14" s="349"/>
      <c r="N14" s="356">
        <f>IFERROR(SUM(Q10,U10),"")</f>
        <v>0</v>
      </c>
      <c r="O14" s="357"/>
      <c r="P14" s="357"/>
      <c r="Q14" s="357"/>
      <c r="R14" s="358"/>
      <c r="S14" s="297" t="s">
        <v>11</v>
      </c>
      <c r="T14" s="346"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1992</v>
      </c>
      <c r="X16" s="305"/>
      <c r="Y16" s="305"/>
      <c r="Z16" s="305"/>
      <c r="AA16" s="305"/>
      <c r="AB16" s="305"/>
      <c r="AC16" s="305"/>
      <c r="AD16" s="63"/>
      <c r="AE16" s="54"/>
      <c r="AF16" s="54"/>
      <c r="AG16" s="54"/>
      <c r="AH16" s="54"/>
      <c r="AI16" s="54"/>
      <c r="AJ16" s="54"/>
      <c r="AK16" s="497" t="str">
        <f>IFERROR(IF(N17="","",IF(N17&gt;=N14,"○","×")),"")</f>
        <v/>
      </c>
    </row>
    <row r="17" spans="2:38" s="50" customFormat="1" ht="6.95" customHeight="1" thickBot="1">
      <c r="B17" s="347" t="s">
        <v>2017</v>
      </c>
      <c r="C17" s="348"/>
      <c r="D17" s="348"/>
      <c r="E17" s="348"/>
      <c r="F17" s="348"/>
      <c r="G17" s="348"/>
      <c r="H17" s="348"/>
      <c r="I17" s="348"/>
      <c r="J17" s="348"/>
      <c r="K17" s="348"/>
      <c r="L17" s="348"/>
      <c r="M17" s="349"/>
      <c r="N17" s="337"/>
      <c r="O17" s="338"/>
      <c r="P17" s="338"/>
      <c r="Q17" s="338"/>
      <c r="R17" s="339"/>
      <c r="S17" s="297" t="s">
        <v>11</v>
      </c>
      <c r="T17" s="346" t="s">
        <v>12</v>
      </c>
      <c r="U17" s="260" t="s">
        <v>14</v>
      </c>
      <c r="V17" s="54"/>
      <c r="W17" s="305"/>
      <c r="X17" s="305"/>
      <c r="Y17" s="305"/>
      <c r="Z17" s="305"/>
      <c r="AA17" s="305"/>
      <c r="AB17" s="305"/>
      <c r="AC17" s="305"/>
      <c r="AD17" s="63"/>
      <c r="AE17" s="54"/>
      <c r="AF17" s="54"/>
      <c r="AG17" s="54"/>
      <c r="AH17" s="54"/>
      <c r="AI17" s="54"/>
      <c r="AJ17" s="54"/>
      <c r="AK17" s="498"/>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1" t="s">
        <v>2011</v>
      </c>
      <c r="D22" s="471"/>
      <c r="E22" s="471"/>
      <c r="F22" s="471"/>
      <c r="G22" s="471"/>
      <c r="H22" s="471"/>
      <c r="I22" s="471"/>
      <c r="J22" s="471"/>
      <c r="K22" s="471"/>
      <c r="L22" s="471"/>
      <c r="M22" s="471"/>
      <c r="N22" s="471"/>
      <c r="O22" s="471"/>
      <c r="P22" s="471"/>
      <c r="Q22" s="471"/>
      <c r="R22" s="471"/>
      <c r="S22" s="471"/>
      <c r="T22" s="472"/>
      <c r="U22" s="473">
        <f>U23-U24</f>
        <v>0</v>
      </c>
      <c r="V22" s="474"/>
      <c r="W22" s="474"/>
      <c r="X22" s="474"/>
      <c r="Y22" s="474"/>
      <c r="Z22" s="475"/>
      <c r="AA22" s="135" t="s">
        <v>11</v>
      </c>
      <c r="AB22" s="136" t="s">
        <v>2012</v>
      </c>
      <c r="AC22" s="497" t="str">
        <f>IF(U25="","",IF(U22="","",IF(U22&gt;=U25,"○","×")))</f>
        <v>○</v>
      </c>
    </row>
    <row r="23" spans="2:38" ht="15" customHeight="1" thickBot="1">
      <c r="B23" s="500"/>
      <c r="C23" s="501" t="s">
        <v>2013</v>
      </c>
      <c r="D23" s="501"/>
      <c r="E23" s="501"/>
      <c r="F23" s="501"/>
      <c r="G23" s="501"/>
      <c r="H23" s="501"/>
      <c r="I23" s="501"/>
      <c r="J23" s="501"/>
      <c r="K23" s="501"/>
      <c r="L23" s="501"/>
      <c r="M23" s="501"/>
      <c r="N23" s="501"/>
      <c r="O23" s="501"/>
      <c r="P23" s="501"/>
      <c r="Q23" s="501"/>
      <c r="R23" s="501"/>
      <c r="S23" s="501"/>
      <c r="T23" s="456"/>
      <c r="U23" s="450"/>
      <c r="V23" s="451"/>
      <c r="W23" s="451"/>
      <c r="X23" s="451"/>
      <c r="Y23" s="451"/>
      <c r="Z23" s="452"/>
      <c r="AA23" s="135" t="s">
        <v>11</v>
      </c>
      <c r="AB23" s="136"/>
      <c r="AC23" s="499"/>
    </row>
    <row r="24" spans="2:38" ht="15.75" customHeight="1" thickBot="1">
      <c r="B24" s="500"/>
      <c r="C24" s="502" t="s">
        <v>2021</v>
      </c>
      <c r="D24" s="502"/>
      <c r="E24" s="502"/>
      <c r="F24" s="502"/>
      <c r="G24" s="502"/>
      <c r="H24" s="502"/>
      <c r="I24" s="502"/>
      <c r="J24" s="502"/>
      <c r="K24" s="502"/>
      <c r="L24" s="502"/>
      <c r="M24" s="502"/>
      <c r="N24" s="502"/>
      <c r="O24" s="502"/>
      <c r="P24" s="502"/>
      <c r="Q24" s="502"/>
      <c r="R24" s="502"/>
      <c r="S24" s="502"/>
      <c r="T24" s="503"/>
      <c r="U24" s="504">
        <f>N17</f>
        <v>0</v>
      </c>
      <c r="V24" s="505"/>
      <c r="W24" s="505"/>
      <c r="X24" s="505"/>
      <c r="Y24" s="505"/>
      <c r="Z24" s="506"/>
      <c r="AA24" s="137" t="s">
        <v>11</v>
      </c>
      <c r="AB24" s="136"/>
      <c r="AC24" s="499"/>
    </row>
    <row r="25" spans="2:38" ht="23.25" customHeight="1" thickBot="1">
      <c r="B25" s="134" t="s">
        <v>2014</v>
      </c>
      <c r="C25" s="507" t="s">
        <v>2015</v>
      </c>
      <c r="D25" s="508"/>
      <c r="E25" s="508"/>
      <c r="F25" s="508"/>
      <c r="G25" s="508"/>
      <c r="H25" s="508"/>
      <c r="I25" s="508"/>
      <c r="J25" s="508"/>
      <c r="K25" s="508"/>
      <c r="L25" s="508"/>
      <c r="M25" s="508"/>
      <c r="N25" s="508"/>
      <c r="O25" s="508"/>
      <c r="P25" s="508"/>
      <c r="Q25" s="508"/>
      <c r="R25" s="508"/>
      <c r="S25" s="508"/>
      <c r="T25" s="508"/>
      <c r="U25" s="473">
        <f>U26-U27-U28</f>
        <v>0</v>
      </c>
      <c r="V25" s="474"/>
      <c r="W25" s="474"/>
      <c r="X25" s="474"/>
      <c r="Y25" s="474"/>
      <c r="Z25" s="475"/>
      <c r="AA25" s="138" t="s">
        <v>11</v>
      </c>
      <c r="AB25" s="136" t="s">
        <v>2012</v>
      </c>
      <c r="AC25" s="498"/>
    </row>
    <row r="26" spans="2:38" ht="15" customHeight="1" thickBot="1">
      <c r="B26" s="454"/>
      <c r="C26" s="456" t="s">
        <v>2016</v>
      </c>
      <c r="D26" s="457"/>
      <c r="E26" s="457"/>
      <c r="F26" s="457"/>
      <c r="G26" s="457"/>
      <c r="H26" s="457"/>
      <c r="I26" s="457"/>
      <c r="J26" s="457"/>
      <c r="K26" s="457"/>
      <c r="L26" s="457"/>
      <c r="M26" s="457"/>
      <c r="N26" s="457"/>
      <c r="O26" s="457"/>
      <c r="P26" s="457"/>
      <c r="Q26" s="457"/>
      <c r="R26" s="457"/>
      <c r="S26" s="457"/>
      <c r="T26" s="458"/>
      <c r="U26" s="459"/>
      <c r="V26" s="460"/>
      <c r="W26" s="460"/>
      <c r="X26" s="460"/>
      <c r="Y26" s="460"/>
      <c r="Z26" s="461"/>
      <c r="AA26" s="135" t="s">
        <v>11</v>
      </c>
      <c r="AB26" s="139"/>
      <c r="AC26" s="139"/>
    </row>
    <row r="27" spans="2:38" ht="16.5" customHeight="1" thickBot="1">
      <c r="B27" s="454"/>
      <c r="C27" s="462" t="s">
        <v>2022</v>
      </c>
      <c r="D27" s="463"/>
      <c r="E27" s="463"/>
      <c r="F27" s="463"/>
      <c r="G27" s="463"/>
      <c r="H27" s="463"/>
      <c r="I27" s="463"/>
      <c r="J27" s="463"/>
      <c r="K27" s="463"/>
      <c r="L27" s="463"/>
      <c r="M27" s="463"/>
      <c r="N27" s="463"/>
      <c r="O27" s="463"/>
      <c r="P27" s="463"/>
      <c r="Q27" s="463"/>
      <c r="R27" s="463"/>
      <c r="S27" s="463"/>
      <c r="T27" s="464"/>
      <c r="U27" s="459"/>
      <c r="V27" s="460"/>
      <c r="W27" s="460"/>
      <c r="X27" s="460"/>
      <c r="Y27" s="460"/>
      <c r="Z27" s="461"/>
      <c r="AA27" s="135" t="s">
        <v>11</v>
      </c>
      <c r="AB27" s="139"/>
      <c r="AC27" s="139"/>
    </row>
    <row r="28" spans="2:38" ht="21.75" customHeight="1" thickBot="1">
      <c r="B28" s="455"/>
      <c r="C28" s="465" t="s">
        <v>2023</v>
      </c>
      <c r="D28" s="466"/>
      <c r="E28" s="466"/>
      <c r="F28" s="466"/>
      <c r="G28" s="466"/>
      <c r="H28" s="466"/>
      <c r="I28" s="466"/>
      <c r="J28" s="466"/>
      <c r="K28" s="466"/>
      <c r="L28" s="466"/>
      <c r="M28" s="466"/>
      <c r="N28" s="466"/>
      <c r="O28" s="466"/>
      <c r="P28" s="466"/>
      <c r="Q28" s="466"/>
      <c r="R28" s="466"/>
      <c r="S28" s="466"/>
      <c r="T28" s="467"/>
      <c r="U28" s="468"/>
      <c r="V28" s="469"/>
      <c r="W28" s="469"/>
      <c r="X28" s="469"/>
      <c r="Y28" s="469"/>
      <c r="Z28" s="470"/>
      <c r="AA28" s="138" t="s">
        <v>11</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59</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16</v>
      </c>
      <c r="C31" s="366" t="s">
        <v>2058</v>
      </c>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91</v>
      </c>
      <c r="D33" s="54" t="s">
        <v>97</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2007</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0</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92</v>
      </c>
      <c r="D36" s="54" t="s">
        <v>2072</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2007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93</v>
      </c>
      <c r="D39" s="54" t="s">
        <v>99</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16</v>
      </c>
      <c r="E40" s="68" t="s">
        <v>87</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88</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2007</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94</v>
      </c>
      <c r="D44" s="74" t="s">
        <v>1991</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2007</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16</v>
      </c>
      <c r="C47" s="351" t="s">
        <v>2005</v>
      </c>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1"/>
      <c r="AK47" s="351"/>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476" t="s">
        <v>96</v>
      </c>
      <c r="D50" s="476"/>
      <c r="E50" s="476"/>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6"/>
      <c r="AE50" s="476"/>
      <c r="AF50" s="476"/>
      <c r="AG50" s="476"/>
      <c r="AH50" s="476"/>
      <c r="AI50" s="476"/>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9</v>
      </c>
      <c r="D52" s="142"/>
      <c r="E52" s="513"/>
      <c r="F52" s="514"/>
      <c r="G52" s="142" t="s">
        <v>49</v>
      </c>
      <c r="H52" s="513"/>
      <c r="I52" s="514"/>
      <c r="J52" s="142" t="s">
        <v>50</v>
      </c>
      <c r="K52" s="513"/>
      <c r="L52" s="514"/>
      <c r="M52" s="142" t="s">
        <v>51</v>
      </c>
      <c r="N52" s="141"/>
      <c r="O52" s="515" t="s">
        <v>52</v>
      </c>
      <c r="P52" s="515"/>
      <c r="Q52" s="515"/>
      <c r="R52" s="516"/>
      <c r="S52" s="516"/>
      <c r="T52" s="516"/>
      <c r="U52" s="516"/>
      <c r="V52" s="516"/>
      <c r="W52" s="516"/>
      <c r="X52" s="516"/>
      <c r="Y52" s="516"/>
      <c r="Z52" s="516"/>
      <c r="AA52" s="516"/>
      <c r="AB52" s="516"/>
      <c r="AC52" s="516"/>
      <c r="AD52" s="516"/>
      <c r="AE52" s="516"/>
      <c r="AF52" s="516"/>
      <c r="AG52" s="516"/>
      <c r="AH52" s="516"/>
      <c r="AI52" s="516"/>
      <c r="AJ52" s="143"/>
      <c r="AK52" s="88"/>
    </row>
    <row r="53" spans="2:37">
      <c r="B53" s="85"/>
      <c r="C53" s="144"/>
      <c r="D53" s="142"/>
      <c r="E53" s="142"/>
      <c r="F53" s="142"/>
      <c r="G53" s="142"/>
      <c r="H53" s="142"/>
      <c r="I53" s="142"/>
      <c r="J53" s="142"/>
      <c r="K53" s="142"/>
      <c r="L53" s="142"/>
      <c r="M53" s="142"/>
      <c r="N53" s="142"/>
      <c r="O53" s="517" t="s">
        <v>53</v>
      </c>
      <c r="P53" s="517"/>
      <c r="Q53" s="517"/>
      <c r="R53" s="518" t="s">
        <v>54</v>
      </c>
      <c r="S53" s="518"/>
      <c r="T53" s="519"/>
      <c r="U53" s="519"/>
      <c r="V53" s="519"/>
      <c r="W53" s="519"/>
      <c r="X53" s="519"/>
      <c r="Y53" s="520" t="s">
        <v>55</v>
      </c>
      <c r="Z53" s="520"/>
      <c r="AA53" s="519"/>
      <c r="AB53" s="519"/>
      <c r="AC53" s="519"/>
      <c r="AD53" s="519"/>
      <c r="AE53" s="519"/>
      <c r="AF53" s="519"/>
      <c r="AG53" s="519"/>
      <c r="AH53" s="519"/>
      <c r="AI53" s="519"/>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218" t="s">
        <v>1995</v>
      </c>
    </row>
    <row r="57" spans="2:37">
      <c r="B57" s="300" t="s">
        <v>52</v>
      </c>
      <c r="C57" s="300"/>
      <c r="D57" s="300"/>
      <c r="E57" s="369" t="s">
        <v>1982</v>
      </c>
      <c r="F57" s="369"/>
      <c r="G57" s="369"/>
      <c r="H57" s="526" t="str">
        <f>IF('別紙様式7-1（計画書）'!H63="","",'別紙様式7-1（計画書）'!H63)</f>
        <v/>
      </c>
      <c r="I57" s="526"/>
      <c r="J57" s="526"/>
      <c r="K57" s="526"/>
      <c r="L57" s="526"/>
      <c r="M57" s="526"/>
      <c r="N57" s="526"/>
      <c r="O57" s="526"/>
      <c r="P57" s="526"/>
      <c r="Q57" s="526"/>
      <c r="R57" s="300" t="s">
        <v>1983</v>
      </c>
      <c r="S57" s="300"/>
      <c r="T57" s="300"/>
      <c r="U57" s="94" t="s">
        <v>1984</v>
      </c>
      <c r="V57" s="527" t="str">
        <f>IF('別紙様式7-1（計画書）'!V63="","",'別紙様式7-1（計画書）'!V63)</f>
        <v/>
      </c>
      <c r="W57" s="527"/>
      <c r="X57" s="95" t="s">
        <v>1985</v>
      </c>
      <c r="Y57" s="527" t="str">
        <f>IF('別紙様式7-1（計画書）'!Y63="","",'別紙様式7-1（計画書）'!Y63)</f>
        <v/>
      </c>
      <c r="Z57" s="528"/>
      <c r="AG57" s="59"/>
      <c r="AH57" s="59"/>
      <c r="AI57" s="59"/>
    </row>
    <row r="58" spans="2:37">
      <c r="B58" s="300"/>
      <c r="C58" s="300"/>
      <c r="D58" s="300"/>
      <c r="E58" s="372" t="s">
        <v>1986</v>
      </c>
      <c r="F58" s="372"/>
      <c r="G58" s="372"/>
      <c r="H58" s="509" t="str">
        <f>IF('別紙様式7-1（計画書）'!H64="","",'別紙様式7-1（計画書）'!H64)</f>
        <v/>
      </c>
      <c r="I58" s="509"/>
      <c r="J58" s="509"/>
      <c r="K58" s="509"/>
      <c r="L58" s="509"/>
      <c r="M58" s="509"/>
      <c r="N58" s="509"/>
      <c r="O58" s="509"/>
      <c r="P58" s="509"/>
      <c r="Q58" s="509"/>
      <c r="R58" s="300"/>
      <c r="S58" s="300"/>
      <c r="T58" s="300"/>
      <c r="U58" s="510" t="str">
        <f>IF('別紙様式7-1（計画書）'!U64="","",'別紙様式7-1（計画書）'!U64)</f>
        <v/>
      </c>
      <c r="V58" s="511"/>
      <c r="W58" s="511"/>
      <c r="X58" s="511"/>
      <c r="Y58" s="511"/>
      <c r="Z58" s="511"/>
      <c r="AA58" s="511"/>
      <c r="AB58" s="511"/>
      <c r="AC58" s="511"/>
      <c r="AD58" s="511"/>
      <c r="AE58" s="511"/>
      <c r="AF58" s="511"/>
      <c r="AG58" s="511"/>
      <c r="AH58" s="511"/>
      <c r="AI58" s="511"/>
      <c r="AJ58" s="511"/>
      <c r="AK58" s="512"/>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300" t="s">
        <v>1987</v>
      </c>
      <c r="C60" s="300"/>
      <c r="D60" s="300"/>
      <c r="E60" s="300" t="s">
        <v>54</v>
      </c>
      <c r="F60" s="300"/>
      <c r="G60" s="300"/>
      <c r="H60" s="524" t="str">
        <f>IF('別紙様式7-1（計画書）'!H66="","",'別紙様式7-1（計画書）'!H66)</f>
        <v/>
      </c>
      <c r="I60" s="524"/>
      <c r="J60" s="524"/>
      <c r="K60" s="524"/>
      <c r="L60" s="524"/>
      <c r="M60" s="524"/>
      <c r="N60" s="524"/>
      <c r="O60" s="300" t="s">
        <v>1988</v>
      </c>
      <c r="P60" s="300"/>
      <c r="Q60" s="300"/>
      <c r="R60" s="369" t="s">
        <v>1982</v>
      </c>
      <c r="S60" s="369"/>
      <c r="T60" s="369"/>
      <c r="U60" s="526" t="str">
        <f>IF('別紙様式7-1（計画書）'!U66="","",'別紙様式7-1（計画書）'!U66)</f>
        <v/>
      </c>
      <c r="V60" s="526"/>
      <c r="W60" s="526"/>
      <c r="X60" s="526"/>
      <c r="Y60" s="526"/>
      <c r="Z60" s="526"/>
      <c r="AA60" s="526"/>
      <c r="AB60" s="404" t="s">
        <v>1989</v>
      </c>
      <c r="AC60" s="405"/>
      <c r="AD60" s="405"/>
      <c r="AE60" s="406"/>
      <c r="AF60" s="524" t="str">
        <f>IF('別紙様式7-1（計画書）'!AF66="","",'別紙様式7-1（計画書）'!AF66)</f>
        <v/>
      </c>
      <c r="AG60" s="524"/>
      <c r="AH60" s="524"/>
      <c r="AI60" s="524"/>
      <c r="AJ60" s="524"/>
      <c r="AK60" s="524"/>
    </row>
    <row r="61" spans="2:37">
      <c r="B61" s="300"/>
      <c r="C61" s="300"/>
      <c r="D61" s="300"/>
      <c r="E61" s="300" t="s">
        <v>55</v>
      </c>
      <c r="F61" s="300"/>
      <c r="G61" s="300"/>
      <c r="H61" s="524" t="str">
        <f>IF('別紙様式7-1（計画書）'!H67="","",'別紙様式7-1（計画書）'!H67)</f>
        <v/>
      </c>
      <c r="I61" s="524"/>
      <c r="J61" s="524"/>
      <c r="K61" s="524"/>
      <c r="L61" s="524"/>
      <c r="M61" s="524"/>
      <c r="N61" s="524"/>
      <c r="O61" s="300"/>
      <c r="P61" s="300"/>
      <c r="Q61" s="300"/>
      <c r="R61" s="372" t="s">
        <v>55</v>
      </c>
      <c r="S61" s="372"/>
      <c r="T61" s="372"/>
      <c r="U61" s="525" t="str">
        <f>IF('別紙様式7-1（計画書）'!U67="","",'別紙様式7-1（計画書）'!U67)</f>
        <v/>
      </c>
      <c r="V61" s="525"/>
      <c r="W61" s="525"/>
      <c r="X61" s="525"/>
      <c r="Y61" s="525"/>
      <c r="Z61" s="525"/>
      <c r="AA61" s="525"/>
      <c r="AB61" s="404" t="s">
        <v>1990</v>
      </c>
      <c r="AC61" s="405"/>
      <c r="AD61" s="405"/>
      <c r="AE61" s="406"/>
      <c r="AF61" s="524" t="str">
        <f>IF('別紙様式7-1（計画書）'!AF67="","",'別紙様式7-1（計画書）'!AF67)</f>
        <v/>
      </c>
      <c r="AG61" s="524"/>
      <c r="AH61" s="524"/>
      <c r="AI61" s="524"/>
      <c r="AJ61" s="524"/>
      <c r="AK61" s="524"/>
    </row>
    <row r="63" spans="2:37" ht="33" customHeight="1" thickBot="1">
      <c r="B63" s="366" t="s">
        <v>2064</v>
      </c>
      <c r="C63" s="366"/>
      <c r="D63" s="366"/>
      <c r="E63" s="366"/>
      <c r="F63" s="366"/>
      <c r="G63" s="366"/>
      <c r="H63" s="366"/>
      <c r="I63" s="366"/>
      <c r="J63" s="366"/>
      <c r="K63" s="366"/>
      <c r="L63" s="366"/>
      <c r="M63" s="366"/>
      <c r="N63" s="366"/>
      <c r="O63" s="366"/>
      <c r="P63" s="366"/>
      <c r="Q63" s="366"/>
      <c r="R63" s="366"/>
      <c r="S63" s="366"/>
      <c r="T63" s="366"/>
      <c r="U63" s="366"/>
      <c r="V63" s="366"/>
      <c r="W63" s="366"/>
      <c r="X63" s="366"/>
      <c r="Y63" s="366"/>
      <c r="Z63" s="366"/>
      <c r="AA63" s="366"/>
      <c r="AB63" s="366"/>
      <c r="AC63" s="366"/>
      <c r="AD63" s="366"/>
      <c r="AE63" s="366"/>
      <c r="AF63" s="366"/>
      <c r="AG63" s="366"/>
      <c r="AH63" s="366"/>
      <c r="AI63" s="366"/>
      <c r="AJ63" s="366"/>
      <c r="AK63" s="366"/>
    </row>
    <row r="64" spans="2:37" ht="14.25" thickBot="1">
      <c r="B64" s="439" t="s">
        <v>17</v>
      </c>
      <c r="C64" s="440"/>
      <c r="D64" s="440"/>
      <c r="E64" s="441"/>
      <c r="F64" s="521" t="s">
        <v>18</v>
      </c>
      <c r="G64" s="522"/>
      <c r="H64" s="522"/>
      <c r="I64" s="522"/>
      <c r="J64" s="522"/>
      <c r="K64" s="522"/>
      <c r="L64" s="522"/>
      <c r="M64" s="522"/>
      <c r="N64" s="522"/>
      <c r="O64" s="522"/>
      <c r="P64" s="522"/>
      <c r="Q64" s="522"/>
      <c r="R64" s="522"/>
      <c r="S64" s="522"/>
      <c r="T64" s="522"/>
      <c r="U64" s="522"/>
      <c r="V64" s="522"/>
      <c r="W64" s="522"/>
      <c r="X64" s="522"/>
      <c r="Y64" s="522"/>
      <c r="Z64" s="522"/>
      <c r="AA64" s="522"/>
      <c r="AB64" s="522"/>
      <c r="AC64" s="522"/>
      <c r="AD64" s="522"/>
      <c r="AE64" s="522"/>
      <c r="AF64" s="522"/>
      <c r="AG64" s="522"/>
      <c r="AH64" s="522"/>
      <c r="AI64" s="522"/>
      <c r="AJ64" s="523"/>
      <c r="AK64" s="100" t="str">
        <f>IFERROR(IF(COUNTIF(AM65:AM88,TRUE)&gt;=1,"○","×"),"")</f>
        <v>×</v>
      </c>
    </row>
    <row r="65" spans="2:39" ht="13.5" customHeight="1">
      <c r="B65" s="394" t="s">
        <v>19</v>
      </c>
      <c r="C65" s="395"/>
      <c r="D65" s="395"/>
      <c r="E65" s="436"/>
      <c r="F65" s="101"/>
      <c r="G65" s="428" t="s">
        <v>20</v>
      </c>
      <c r="H65" s="428"/>
      <c r="I65" s="428"/>
      <c r="J65" s="428"/>
      <c r="K65" s="428"/>
      <c r="L65" s="428"/>
      <c r="M65" s="428"/>
      <c r="N65" s="428"/>
      <c r="O65" s="428"/>
      <c r="P65" s="428"/>
      <c r="Q65" s="428"/>
      <c r="R65" s="428"/>
      <c r="S65" s="428"/>
      <c r="T65" s="428"/>
      <c r="U65" s="428"/>
      <c r="V65" s="428"/>
      <c r="W65" s="428"/>
      <c r="X65" s="428"/>
      <c r="Y65" s="428"/>
      <c r="Z65" s="428"/>
      <c r="AA65" s="428"/>
      <c r="AB65" s="428"/>
      <c r="AC65" s="428"/>
      <c r="AD65" s="428"/>
      <c r="AE65" s="428"/>
      <c r="AF65" s="428"/>
      <c r="AG65" s="428"/>
      <c r="AH65" s="428"/>
      <c r="AI65" s="428"/>
      <c r="AJ65" s="428"/>
      <c r="AK65" s="429"/>
      <c r="AM65" s="131" t="b">
        <v>0</v>
      </c>
    </row>
    <row r="66" spans="2:39" ht="13.5" customHeight="1">
      <c r="B66" s="396"/>
      <c r="C66" s="397"/>
      <c r="D66" s="397"/>
      <c r="E66" s="437"/>
      <c r="F66" s="102"/>
      <c r="G66" s="433" t="s">
        <v>21</v>
      </c>
      <c r="H66" s="433"/>
      <c r="I66" s="433"/>
      <c r="J66" s="433"/>
      <c r="K66" s="433"/>
      <c r="L66" s="433"/>
      <c r="M66" s="433"/>
      <c r="N66" s="433"/>
      <c r="O66" s="433"/>
      <c r="P66" s="433"/>
      <c r="Q66" s="433"/>
      <c r="R66" s="433"/>
      <c r="S66" s="433"/>
      <c r="T66" s="433"/>
      <c r="U66" s="433"/>
      <c r="V66" s="433"/>
      <c r="W66" s="433"/>
      <c r="X66" s="433"/>
      <c r="Y66" s="433"/>
      <c r="Z66" s="433"/>
      <c r="AA66" s="433"/>
      <c r="AB66" s="433"/>
      <c r="AC66" s="433"/>
      <c r="AD66" s="433"/>
      <c r="AE66" s="433"/>
      <c r="AF66" s="433"/>
      <c r="AG66" s="433"/>
      <c r="AH66" s="433"/>
      <c r="AI66" s="433"/>
      <c r="AJ66" s="433"/>
      <c r="AK66" s="103"/>
      <c r="AM66" s="131" t="b">
        <v>0</v>
      </c>
    </row>
    <row r="67" spans="2:39" ht="21" customHeight="1">
      <c r="B67" s="396"/>
      <c r="C67" s="397"/>
      <c r="D67" s="397"/>
      <c r="E67" s="437"/>
      <c r="F67" s="102"/>
      <c r="G67" s="433" t="s">
        <v>22</v>
      </c>
      <c r="H67" s="433"/>
      <c r="I67" s="433"/>
      <c r="J67" s="433"/>
      <c r="K67" s="433"/>
      <c r="L67" s="433"/>
      <c r="M67" s="433"/>
      <c r="N67" s="433"/>
      <c r="O67" s="433"/>
      <c r="P67" s="433"/>
      <c r="Q67" s="433"/>
      <c r="R67" s="433"/>
      <c r="S67" s="433"/>
      <c r="T67" s="433"/>
      <c r="U67" s="433"/>
      <c r="V67" s="433"/>
      <c r="W67" s="433"/>
      <c r="X67" s="433"/>
      <c r="Y67" s="433"/>
      <c r="Z67" s="433"/>
      <c r="AA67" s="433"/>
      <c r="AB67" s="433"/>
      <c r="AC67" s="433"/>
      <c r="AD67" s="433"/>
      <c r="AE67" s="433"/>
      <c r="AF67" s="433"/>
      <c r="AG67" s="433"/>
      <c r="AH67" s="433"/>
      <c r="AI67" s="433"/>
      <c r="AJ67" s="433"/>
      <c r="AK67" s="103"/>
      <c r="AM67" s="131" t="b">
        <v>0</v>
      </c>
    </row>
    <row r="68" spans="2:39" ht="13.5" customHeight="1">
      <c r="B68" s="398"/>
      <c r="C68" s="399"/>
      <c r="D68" s="399"/>
      <c r="E68" s="438"/>
      <c r="F68" s="104"/>
      <c r="G68" s="435" t="s">
        <v>23</v>
      </c>
      <c r="H68" s="435"/>
      <c r="I68" s="435"/>
      <c r="J68" s="435"/>
      <c r="K68" s="435"/>
      <c r="L68" s="435"/>
      <c r="M68" s="435"/>
      <c r="N68" s="435"/>
      <c r="O68" s="435"/>
      <c r="P68" s="435"/>
      <c r="Q68" s="435"/>
      <c r="R68" s="435"/>
      <c r="S68" s="435"/>
      <c r="T68" s="435"/>
      <c r="U68" s="435"/>
      <c r="V68" s="435"/>
      <c r="W68" s="435"/>
      <c r="X68" s="435"/>
      <c r="Y68" s="435"/>
      <c r="Z68" s="435"/>
      <c r="AA68" s="435"/>
      <c r="AB68" s="435"/>
      <c r="AC68" s="435"/>
      <c r="AD68" s="435"/>
      <c r="AE68" s="435"/>
      <c r="AF68" s="435"/>
      <c r="AG68" s="435"/>
      <c r="AH68" s="435"/>
      <c r="AI68" s="435"/>
      <c r="AJ68" s="435"/>
      <c r="AK68" s="105"/>
      <c r="AM68" s="131" t="b">
        <v>0</v>
      </c>
    </row>
    <row r="69" spans="2:39" ht="32.25" customHeight="1">
      <c r="B69" s="394" t="s">
        <v>24</v>
      </c>
      <c r="C69" s="395"/>
      <c r="D69" s="395"/>
      <c r="E69" s="436"/>
      <c r="F69" s="106"/>
      <c r="G69" s="432" t="s">
        <v>25</v>
      </c>
      <c r="H69" s="432"/>
      <c r="I69" s="432"/>
      <c r="J69" s="432"/>
      <c r="K69" s="432"/>
      <c r="L69" s="432"/>
      <c r="M69" s="432"/>
      <c r="N69" s="432"/>
      <c r="O69" s="432"/>
      <c r="P69" s="432"/>
      <c r="Q69" s="432"/>
      <c r="R69" s="432"/>
      <c r="S69" s="432"/>
      <c r="T69" s="432"/>
      <c r="U69" s="432"/>
      <c r="V69" s="432"/>
      <c r="W69" s="432"/>
      <c r="X69" s="432"/>
      <c r="Y69" s="432"/>
      <c r="Z69" s="432"/>
      <c r="AA69" s="432"/>
      <c r="AB69" s="432"/>
      <c r="AC69" s="432"/>
      <c r="AD69" s="432"/>
      <c r="AE69" s="432"/>
      <c r="AF69" s="432"/>
      <c r="AG69" s="432"/>
      <c r="AH69" s="432"/>
      <c r="AI69" s="432"/>
      <c r="AJ69" s="432"/>
      <c r="AK69" s="107"/>
      <c r="AM69" s="131" t="b">
        <v>0</v>
      </c>
    </row>
    <row r="70" spans="2:39" ht="13.5" customHeight="1">
      <c r="B70" s="396"/>
      <c r="C70" s="397"/>
      <c r="D70" s="397"/>
      <c r="E70" s="437"/>
      <c r="F70" s="102"/>
      <c r="G70" s="433" t="s">
        <v>26</v>
      </c>
      <c r="H70" s="433"/>
      <c r="I70" s="433"/>
      <c r="J70" s="433"/>
      <c r="K70" s="433"/>
      <c r="L70" s="433"/>
      <c r="M70" s="433"/>
      <c r="N70" s="433"/>
      <c r="O70" s="433"/>
      <c r="P70" s="433"/>
      <c r="Q70" s="433"/>
      <c r="R70" s="433"/>
      <c r="S70" s="433"/>
      <c r="T70" s="433"/>
      <c r="U70" s="433"/>
      <c r="V70" s="433"/>
      <c r="W70" s="433"/>
      <c r="X70" s="433"/>
      <c r="Y70" s="433"/>
      <c r="Z70" s="433"/>
      <c r="AA70" s="433"/>
      <c r="AB70" s="433"/>
      <c r="AC70" s="433"/>
      <c r="AD70" s="433"/>
      <c r="AE70" s="433"/>
      <c r="AF70" s="433"/>
      <c r="AG70" s="433"/>
      <c r="AH70" s="433"/>
      <c r="AI70" s="433"/>
      <c r="AJ70" s="433"/>
      <c r="AK70" s="108"/>
      <c r="AM70" s="131" t="b">
        <v>0</v>
      </c>
    </row>
    <row r="71" spans="2:39" ht="13.5" customHeight="1">
      <c r="B71" s="396"/>
      <c r="C71" s="397"/>
      <c r="D71" s="397"/>
      <c r="E71" s="437"/>
      <c r="F71" s="102"/>
      <c r="G71" s="433" t="s">
        <v>27</v>
      </c>
      <c r="H71" s="433"/>
      <c r="I71" s="433"/>
      <c r="J71" s="433"/>
      <c r="K71" s="433"/>
      <c r="L71" s="433"/>
      <c r="M71" s="433"/>
      <c r="N71" s="433"/>
      <c r="O71" s="433"/>
      <c r="P71" s="433"/>
      <c r="Q71" s="433"/>
      <c r="R71" s="433"/>
      <c r="S71" s="433"/>
      <c r="T71" s="433"/>
      <c r="U71" s="433"/>
      <c r="V71" s="433"/>
      <c r="W71" s="433"/>
      <c r="X71" s="433"/>
      <c r="Y71" s="433"/>
      <c r="Z71" s="433"/>
      <c r="AA71" s="433"/>
      <c r="AB71" s="433"/>
      <c r="AC71" s="433"/>
      <c r="AD71" s="433"/>
      <c r="AE71" s="433"/>
      <c r="AF71" s="433"/>
      <c r="AG71" s="433"/>
      <c r="AH71" s="433"/>
      <c r="AI71" s="433"/>
      <c r="AJ71" s="433"/>
      <c r="AK71" s="103"/>
      <c r="AM71" s="131" t="b">
        <v>0</v>
      </c>
    </row>
    <row r="72" spans="2:39" ht="13.5" customHeight="1">
      <c r="B72" s="398"/>
      <c r="C72" s="399"/>
      <c r="D72" s="399"/>
      <c r="E72" s="438"/>
      <c r="F72" s="109"/>
      <c r="G72" s="434" t="s">
        <v>28</v>
      </c>
      <c r="H72" s="434"/>
      <c r="I72" s="434"/>
      <c r="J72" s="434"/>
      <c r="K72" s="434"/>
      <c r="L72" s="434"/>
      <c r="M72" s="434"/>
      <c r="N72" s="434"/>
      <c r="O72" s="434"/>
      <c r="P72" s="434"/>
      <c r="Q72" s="434"/>
      <c r="R72" s="434"/>
      <c r="S72" s="434"/>
      <c r="T72" s="434"/>
      <c r="U72" s="434"/>
      <c r="V72" s="434"/>
      <c r="W72" s="434"/>
      <c r="X72" s="434"/>
      <c r="Y72" s="434"/>
      <c r="Z72" s="434"/>
      <c r="AA72" s="434"/>
      <c r="AB72" s="434"/>
      <c r="AC72" s="434"/>
      <c r="AD72" s="434"/>
      <c r="AE72" s="434"/>
      <c r="AF72" s="434"/>
      <c r="AG72" s="434"/>
      <c r="AH72" s="434"/>
      <c r="AI72" s="434"/>
      <c r="AJ72" s="434"/>
      <c r="AK72" s="431"/>
      <c r="AM72" s="131" t="b">
        <v>0</v>
      </c>
    </row>
    <row r="73" spans="2:39" ht="13.5" customHeight="1">
      <c r="B73" s="394" t="s">
        <v>29</v>
      </c>
      <c r="C73" s="395"/>
      <c r="D73" s="395"/>
      <c r="E73" s="436"/>
      <c r="F73" s="110"/>
      <c r="G73" s="432" t="s">
        <v>30</v>
      </c>
      <c r="H73" s="432"/>
      <c r="I73" s="432"/>
      <c r="J73" s="432"/>
      <c r="K73" s="432"/>
      <c r="L73" s="432"/>
      <c r="M73" s="432"/>
      <c r="N73" s="432"/>
      <c r="O73" s="432"/>
      <c r="P73" s="432"/>
      <c r="Q73" s="432"/>
      <c r="R73" s="432"/>
      <c r="S73" s="432"/>
      <c r="T73" s="432"/>
      <c r="U73" s="432"/>
      <c r="V73" s="432"/>
      <c r="W73" s="432"/>
      <c r="X73" s="432"/>
      <c r="Y73" s="432"/>
      <c r="Z73" s="432"/>
      <c r="AA73" s="432"/>
      <c r="AB73" s="432"/>
      <c r="AC73" s="432"/>
      <c r="AD73" s="432"/>
      <c r="AE73" s="432"/>
      <c r="AF73" s="432"/>
      <c r="AG73" s="432"/>
      <c r="AH73" s="432"/>
      <c r="AI73" s="432"/>
      <c r="AJ73" s="432"/>
      <c r="AK73" s="108"/>
      <c r="AM73" s="131" t="b">
        <v>0</v>
      </c>
    </row>
    <row r="74" spans="2:39" ht="26.25" customHeight="1">
      <c r="B74" s="396"/>
      <c r="C74" s="397"/>
      <c r="D74" s="397"/>
      <c r="E74" s="437"/>
      <c r="F74" s="102"/>
      <c r="G74" s="433" t="s">
        <v>31</v>
      </c>
      <c r="H74" s="433"/>
      <c r="I74" s="433"/>
      <c r="J74" s="433"/>
      <c r="K74" s="433"/>
      <c r="L74" s="433"/>
      <c r="M74" s="433"/>
      <c r="N74" s="433"/>
      <c r="O74" s="433"/>
      <c r="P74" s="433"/>
      <c r="Q74" s="433"/>
      <c r="R74" s="433"/>
      <c r="S74" s="433"/>
      <c r="T74" s="433"/>
      <c r="U74" s="433"/>
      <c r="V74" s="433"/>
      <c r="W74" s="433"/>
      <c r="X74" s="433"/>
      <c r="Y74" s="433"/>
      <c r="Z74" s="433"/>
      <c r="AA74" s="433"/>
      <c r="AB74" s="433"/>
      <c r="AC74" s="433"/>
      <c r="AD74" s="433"/>
      <c r="AE74" s="433"/>
      <c r="AF74" s="433"/>
      <c r="AG74" s="433"/>
      <c r="AH74" s="433"/>
      <c r="AI74" s="433"/>
      <c r="AJ74" s="433"/>
      <c r="AK74" s="103"/>
      <c r="AM74" s="131" t="b">
        <v>0</v>
      </c>
    </row>
    <row r="75" spans="2:39" ht="13.5" customHeight="1">
      <c r="B75" s="396"/>
      <c r="C75" s="397"/>
      <c r="D75" s="397"/>
      <c r="E75" s="437"/>
      <c r="F75" s="102"/>
      <c r="G75" s="433" t="s">
        <v>32</v>
      </c>
      <c r="H75" s="433"/>
      <c r="I75" s="433"/>
      <c r="J75" s="433"/>
      <c r="K75" s="433"/>
      <c r="L75" s="433"/>
      <c r="M75" s="433"/>
      <c r="N75" s="433"/>
      <c r="O75" s="433"/>
      <c r="P75" s="433"/>
      <c r="Q75" s="433"/>
      <c r="R75" s="433"/>
      <c r="S75" s="433"/>
      <c r="T75" s="433"/>
      <c r="U75" s="433"/>
      <c r="V75" s="433"/>
      <c r="W75" s="433"/>
      <c r="X75" s="433"/>
      <c r="Y75" s="433"/>
      <c r="Z75" s="433"/>
      <c r="AA75" s="433"/>
      <c r="AB75" s="433"/>
      <c r="AC75" s="433"/>
      <c r="AD75" s="433"/>
      <c r="AE75" s="433"/>
      <c r="AF75" s="433"/>
      <c r="AG75" s="433"/>
      <c r="AH75" s="433"/>
      <c r="AI75" s="433"/>
      <c r="AJ75" s="433"/>
      <c r="AK75" s="103"/>
      <c r="AM75" s="131" t="b">
        <v>0</v>
      </c>
    </row>
    <row r="76" spans="2:39" ht="14.25" customHeight="1">
      <c r="B76" s="398"/>
      <c r="C76" s="399"/>
      <c r="D76" s="399"/>
      <c r="E76" s="438"/>
      <c r="F76" s="104"/>
      <c r="G76" s="392" t="s">
        <v>33</v>
      </c>
      <c r="H76" s="392"/>
      <c r="I76" s="392"/>
      <c r="J76" s="392"/>
      <c r="K76" s="392"/>
      <c r="L76" s="392"/>
      <c r="M76" s="392"/>
      <c r="N76" s="392"/>
      <c r="O76" s="392"/>
      <c r="P76" s="392"/>
      <c r="Q76" s="392"/>
      <c r="R76" s="392"/>
      <c r="S76" s="392"/>
      <c r="T76" s="392"/>
      <c r="U76" s="392"/>
      <c r="V76" s="392"/>
      <c r="W76" s="392"/>
      <c r="X76" s="392"/>
      <c r="Y76" s="392"/>
      <c r="Z76" s="392"/>
      <c r="AA76" s="392"/>
      <c r="AB76" s="392"/>
      <c r="AC76" s="392"/>
      <c r="AD76" s="392"/>
      <c r="AE76" s="392"/>
      <c r="AF76" s="392"/>
      <c r="AG76" s="392"/>
      <c r="AH76" s="392"/>
      <c r="AI76" s="392"/>
      <c r="AJ76" s="392"/>
      <c r="AK76" s="111"/>
      <c r="AM76" s="131" t="b">
        <v>0</v>
      </c>
    </row>
    <row r="77" spans="2:39" ht="24.75" customHeight="1">
      <c r="B77" s="394" t="s">
        <v>34</v>
      </c>
      <c r="C77" s="395"/>
      <c r="D77" s="395"/>
      <c r="E77" s="436"/>
      <c r="F77" s="106"/>
      <c r="G77" s="430" t="s">
        <v>35</v>
      </c>
      <c r="H77" s="430"/>
      <c r="I77" s="430"/>
      <c r="J77" s="430"/>
      <c r="K77" s="430"/>
      <c r="L77" s="430"/>
      <c r="M77" s="430"/>
      <c r="N77" s="430"/>
      <c r="O77" s="430"/>
      <c r="P77" s="430"/>
      <c r="Q77" s="430"/>
      <c r="R77" s="430"/>
      <c r="S77" s="430"/>
      <c r="T77" s="430"/>
      <c r="U77" s="430"/>
      <c r="V77" s="430"/>
      <c r="W77" s="430"/>
      <c r="X77" s="430"/>
      <c r="Y77" s="430"/>
      <c r="Z77" s="430"/>
      <c r="AA77" s="430"/>
      <c r="AB77" s="430"/>
      <c r="AC77" s="430"/>
      <c r="AD77" s="430"/>
      <c r="AE77" s="430"/>
      <c r="AF77" s="430"/>
      <c r="AG77" s="430"/>
      <c r="AH77" s="430"/>
      <c r="AI77" s="430"/>
      <c r="AJ77" s="430"/>
      <c r="AK77" s="108"/>
      <c r="AM77" s="131" t="b">
        <v>0</v>
      </c>
    </row>
    <row r="78" spans="2:39" ht="27" customHeight="1">
      <c r="B78" s="396"/>
      <c r="C78" s="397"/>
      <c r="D78" s="397"/>
      <c r="E78" s="437"/>
      <c r="F78" s="102"/>
      <c r="G78" s="401" t="s">
        <v>36</v>
      </c>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1"/>
      <c r="AH78" s="401"/>
      <c r="AI78" s="401"/>
      <c r="AJ78" s="401"/>
      <c r="AK78" s="108"/>
      <c r="AM78" s="131" t="b">
        <v>0</v>
      </c>
    </row>
    <row r="79" spans="2:39" ht="13.5" customHeight="1">
      <c r="B79" s="396"/>
      <c r="C79" s="397"/>
      <c r="D79" s="397"/>
      <c r="E79" s="437"/>
      <c r="F79" s="102"/>
      <c r="G79" s="401" t="s">
        <v>37</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12"/>
      <c r="AM79" s="131" t="b">
        <v>0</v>
      </c>
    </row>
    <row r="80" spans="2:39" ht="13.5" customHeight="1">
      <c r="B80" s="398"/>
      <c r="C80" s="399"/>
      <c r="D80" s="399"/>
      <c r="E80" s="438"/>
      <c r="F80" s="109"/>
      <c r="G80" s="392" t="s">
        <v>38</v>
      </c>
      <c r="H80" s="392"/>
      <c r="I80" s="392"/>
      <c r="J80" s="392"/>
      <c r="K80" s="392"/>
      <c r="L80" s="392"/>
      <c r="M80" s="392"/>
      <c r="N80" s="392"/>
      <c r="O80" s="392"/>
      <c r="P80" s="392"/>
      <c r="Q80" s="392"/>
      <c r="R80" s="392"/>
      <c r="S80" s="392"/>
      <c r="T80" s="392"/>
      <c r="U80" s="392"/>
      <c r="V80" s="392"/>
      <c r="W80" s="392"/>
      <c r="X80" s="392"/>
      <c r="Y80" s="392"/>
      <c r="Z80" s="392"/>
      <c r="AA80" s="392"/>
      <c r="AB80" s="392"/>
      <c r="AC80" s="392"/>
      <c r="AD80" s="392"/>
      <c r="AE80" s="392"/>
      <c r="AF80" s="392"/>
      <c r="AG80" s="392"/>
      <c r="AH80" s="392"/>
      <c r="AI80" s="392"/>
      <c r="AJ80" s="392"/>
      <c r="AK80" s="431"/>
      <c r="AM80" s="131" t="b">
        <v>0</v>
      </c>
    </row>
    <row r="81" spans="2:39" ht="21.75" customHeight="1">
      <c r="B81" s="394" t="s">
        <v>39</v>
      </c>
      <c r="C81" s="395"/>
      <c r="D81" s="395"/>
      <c r="E81" s="436"/>
      <c r="F81" s="110"/>
      <c r="G81" s="400" t="s">
        <v>40</v>
      </c>
      <c r="H81" s="400"/>
      <c r="I81" s="400"/>
      <c r="J81" s="400"/>
      <c r="K81" s="400"/>
      <c r="L81" s="400"/>
      <c r="M81" s="400"/>
      <c r="N81" s="400"/>
      <c r="O81" s="400"/>
      <c r="P81" s="400"/>
      <c r="Q81" s="400"/>
      <c r="R81" s="400"/>
      <c r="S81" s="400"/>
      <c r="T81" s="400"/>
      <c r="U81" s="400"/>
      <c r="V81" s="400"/>
      <c r="W81" s="400"/>
      <c r="X81" s="400"/>
      <c r="Y81" s="400"/>
      <c r="Z81" s="400"/>
      <c r="AA81" s="400"/>
      <c r="AB81" s="400"/>
      <c r="AC81" s="400"/>
      <c r="AD81" s="400"/>
      <c r="AE81" s="400"/>
      <c r="AF81" s="400"/>
      <c r="AG81" s="400"/>
      <c r="AH81" s="400"/>
      <c r="AI81" s="400"/>
      <c r="AJ81" s="400"/>
      <c r="AK81" s="108"/>
      <c r="AM81" s="131" t="b">
        <v>0</v>
      </c>
    </row>
    <row r="82" spans="2:39" ht="24" customHeight="1">
      <c r="B82" s="396"/>
      <c r="C82" s="397"/>
      <c r="D82" s="397"/>
      <c r="E82" s="437"/>
      <c r="F82" s="102"/>
      <c r="G82" s="401" t="s">
        <v>41</v>
      </c>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1"/>
      <c r="AI82" s="401"/>
      <c r="AJ82" s="401"/>
      <c r="AK82" s="103"/>
      <c r="AM82" s="131" t="b">
        <v>0</v>
      </c>
    </row>
    <row r="83" spans="2:39" ht="23.25" customHeight="1">
      <c r="B83" s="396"/>
      <c r="C83" s="397"/>
      <c r="D83" s="397"/>
      <c r="E83" s="437"/>
      <c r="F83" s="102"/>
      <c r="G83" s="401" t="s">
        <v>42</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13.5" customHeight="1">
      <c r="B84" s="398"/>
      <c r="C84" s="399"/>
      <c r="D84" s="399"/>
      <c r="E84" s="438"/>
      <c r="F84" s="109"/>
      <c r="G84" s="392" t="s">
        <v>43</v>
      </c>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392"/>
      <c r="AG84" s="392"/>
      <c r="AH84" s="392"/>
      <c r="AI84" s="392"/>
      <c r="AJ84" s="392"/>
      <c r="AK84" s="111"/>
      <c r="AM84" s="131" t="b">
        <v>0</v>
      </c>
    </row>
    <row r="85" spans="2:39" ht="23.25" customHeight="1">
      <c r="B85" s="394" t="s">
        <v>44</v>
      </c>
      <c r="C85" s="395"/>
      <c r="D85" s="395"/>
      <c r="E85" s="436"/>
      <c r="F85" s="110"/>
      <c r="G85" s="400" t="s">
        <v>45</v>
      </c>
      <c r="H85" s="400"/>
      <c r="I85" s="400"/>
      <c r="J85" s="400"/>
      <c r="K85" s="400"/>
      <c r="L85" s="400"/>
      <c r="M85" s="400"/>
      <c r="N85" s="400"/>
      <c r="O85" s="400"/>
      <c r="P85" s="400"/>
      <c r="Q85" s="400"/>
      <c r="R85" s="400"/>
      <c r="S85" s="400"/>
      <c r="T85" s="400"/>
      <c r="U85" s="400"/>
      <c r="V85" s="400"/>
      <c r="W85" s="400"/>
      <c r="X85" s="400"/>
      <c r="Y85" s="400"/>
      <c r="Z85" s="400"/>
      <c r="AA85" s="400"/>
      <c r="AB85" s="400"/>
      <c r="AC85" s="400"/>
      <c r="AD85" s="400"/>
      <c r="AE85" s="400"/>
      <c r="AF85" s="400"/>
      <c r="AG85" s="400"/>
      <c r="AH85" s="400"/>
      <c r="AI85" s="400"/>
      <c r="AJ85" s="400"/>
      <c r="AK85" s="402"/>
      <c r="AM85" s="131" t="b">
        <v>0</v>
      </c>
    </row>
    <row r="86" spans="2:39" ht="13.5" customHeight="1">
      <c r="B86" s="396"/>
      <c r="C86" s="397"/>
      <c r="D86" s="397"/>
      <c r="E86" s="437"/>
      <c r="F86" s="102"/>
      <c r="G86" s="401" t="s">
        <v>46</v>
      </c>
      <c r="H86" s="401"/>
      <c r="I86" s="401"/>
      <c r="J86" s="401"/>
      <c r="K86" s="401"/>
      <c r="L86" s="401"/>
      <c r="M86" s="401"/>
      <c r="N86" s="401"/>
      <c r="O86" s="401"/>
      <c r="P86" s="401"/>
      <c r="Q86" s="401"/>
      <c r="R86" s="401"/>
      <c r="S86" s="401"/>
      <c r="T86" s="401"/>
      <c r="U86" s="401"/>
      <c r="V86" s="401"/>
      <c r="W86" s="401"/>
      <c r="X86" s="401"/>
      <c r="Y86" s="401"/>
      <c r="Z86" s="401"/>
      <c r="AA86" s="401"/>
      <c r="AB86" s="401"/>
      <c r="AC86" s="401"/>
      <c r="AD86" s="401"/>
      <c r="AE86" s="401"/>
      <c r="AF86" s="401"/>
      <c r="AG86" s="401"/>
      <c r="AH86" s="401"/>
      <c r="AI86" s="401"/>
      <c r="AJ86" s="401"/>
      <c r="AK86" s="103"/>
      <c r="AM86" s="131" t="b">
        <v>0</v>
      </c>
    </row>
    <row r="87" spans="2:39" ht="13.5" customHeight="1">
      <c r="B87" s="396"/>
      <c r="C87" s="397"/>
      <c r="D87" s="397"/>
      <c r="E87" s="437"/>
      <c r="F87" s="102"/>
      <c r="G87" s="401" t="s">
        <v>47</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4.25" customHeight="1" thickBot="1">
      <c r="B88" s="398"/>
      <c r="C88" s="399"/>
      <c r="D88" s="399"/>
      <c r="E88" s="438"/>
      <c r="F88" s="113"/>
      <c r="G88" s="403" t="s">
        <v>48</v>
      </c>
      <c r="H88" s="403"/>
      <c r="I88" s="403"/>
      <c r="J88" s="403"/>
      <c r="K88" s="403"/>
      <c r="L88" s="403"/>
      <c r="M88" s="403"/>
      <c r="N88" s="403"/>
      <c r="O88" s="403"/>
      <c r="P88" s="403"/>
      <c r="Q88" s="403"/>
      <c r="R88" s="403"/>
      <c r="S88" s="403"/>
      <c r="T88" s="403"/>
      <c r="U88" s="403"/>
      <c r="V88" s="403"/>
      <c r="W88" s="403"/>
      <c r="X88" s="403"/>
      <c r="Y88" s="403"/>
      <c r="Z88" s="403"/>
      <c r="AA88" s="403"/>
      <c r="AB88" s="403"/>
      <c r="AC88" s="403"/>
      <c r="AD88" s="403"/>
      <c r="AE88" s="403"/>
      <c r="AF88" s="403"/>
      <c r="AG88" s="403"/>
      <c r="AH88" s="403"/>
      <c r="AI88" s="403"/>
      <c r="AJ88" s="403"/>
      <c r="AK88" s="114"/>
      <c r="AM88" s="131" t="b">
        <v>0</v>
      </c>
    </row>
  </sheetData>
  <sheetProtection algorithmName="SHA-512" hashValue="h5ZVIeqFlW6jBv7hnj6gvSYkdlKY/X79sMORHcrGZJl9AU4a8LvQ44NYmBrs3ilKdu+NLnfQFZkBCly9bTALBw==" saltValue="anY9JS1+lAaA0J4WFYhi4A==" spinCount="100000" sheet="1" scenarios="1" formatCells="0" autoFilter="0"/>
  <mergeCells count="129">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s>
  <phoneticPr fontId="4"/>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76</xdr:row>
                    <xdr:rowOff>47625</xdr:rowOff>
                  </from>
                  <to>
                    <xdr:col>6</xdr:col>
                    <xdr:colOff>19050</xdr:colOff>
                    <xdr:row>76</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77</xdr:row>
                    <xdr:rowOff>66675</xdr:rowOff>
                  </from>
                  <to>
                    <xdr:col>6</xdr:col>
                    <xdr:colOff>19050</xdr:colOff>
                    <xdr:row>77</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77</xdr:row>
                    <xdr:rowOff>314325</xdr:rowOff>
                  </from>
                  <to>
                    <xdr:col>6</xdr:col>
                    <xdr:colOff>19050</xdr:colOff>
                    <xdr:row>79</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78</xdr:row>
                    <xdr:rowOff>142875</xdr:rowOff>
                  </from>
                  <to>
                    <xdr:col>6</xdr:col>
                    <xdr:colOff>19050</xdr:colOff>
                    <xdr:row>80</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80</xdr:row>
                    <xdr:rowOff>38100</xdr:rowOff>
                  </from>
                  <to>
                    <xdr:col>6</xdr:col>
                    <xdr:colOff>19050</xdr:colOff>
                    <xdr:row>80</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81</xdr:row>
                    <xdr:rowOff>47625</xdr:rowOff>
                  </from>
                  <to>
                    <xdr:col>6</xdr:col>
                    <xdr:colOff>19050</xdr:colOff>
                    <xdr:row>81</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82</xdr:row>
                    <xdr:rowOff>38100</xdr:rowOff>
                  </from>
                  <to>
                    <xdr:col>6</xdr:col>
                    <xdr:colOff>19050</xdr:colOff>
                    <xdr:row>82</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82</xdr:row>
                    <xdr:rowOff>266700</xdr:rowOff>
                  </from>
                  <to>
                    <xdr:col>6</xdr:col>
                    <xdr:colOff>19050</xdr:colOff>
                    <xdr:row>84</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84</xdr:row>
                    <xdr:rowOff>38100</xdr:rowOff>
                  </from>
                  <to>
                    <xdr:col>6</xdr:col>
                    <xdr:colOff>19050</xdr:colOff>
                    <xdr:row>84</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84</xdr:row>
                    <xdr:rowOff>266700</xdr:rowOff>
                  </from>
                  <to>
                    <xdr:col>6</xdr:col>
                    <xdr:colOff>19050</xdr:colOff>
                    <xdr:row>86</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86</xdr:row>
                    <xdr:rowOff>142875</xdr:rowOff>
                  </from>
                  <to>
                    <xdr:col>6</xdr:col>
                    <xdr:colOff>19050</xdr:colOff>
                    <xdr:row>88</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2024</v>
      </c>
      <c r="B1" s="28"/>
      <c r="C1" s="28"/>
      <c r="D1" s="28"/>
      <c r="E1" s="28"/>
      <c r="F1" s="28"/>
      <c r="G1" s="28"/>
      <c r="H1" s="28"/>
      <c r="I1" s="28"/>
    </row>
    <row r="2" spans="1:9" ht="7.5" customHeight="1">
      <c r="A2" s="33"/>
      <c r="B2" s="27"/>
      <c r="C2" s="27"/>
      <c r="D2" s="27"/>
      <c r="E2" s="27"/>
      <c r="F2" s="27"/>
      <c r="G2" s="27"/>
      <c r="H2" s="27"/>
      <c r="I2" s="27"/>
    </row>
    <row r="3" spans="1:9" ht="33.75" customHeight="1">
      <c r="A3" s="38" t="s">
        <v>2073</v>
      </c>
      <c r="B3" s="27"/>
      <c r="C3" s="27"/>
      <c r="D3" s="27"/>
      <c r="E3" s="27"/>
      <c r="F3" s="27"/>
      <c r="G3" s="27"/>
      <c r="H3" s="27"/>
      <c r="I3" s="27"/>
    </row>
    <row r="4" spans="1:9" ht="51.75" customHeight="1">
      <c r="A4" s="43" t="s">
        <v>62</v>
      </c>
      <c r="B4" s="30" t="s">
        <v>63</v>
      </c>
      <c r="C4" s="30" t="s">
        <v>64</v>
      </c>
      <c r="D4" s="537" t="s">
        <v>65</v>
      </c>
      <c r="E4" s="538"/>
      <c r="F4" s="30" t="s">
        <v>66</v>
      </c>
      <c r="G4" s="32" t="s">
        <v>67</v>
      </c>
      <c r="H4" s="32" t="s">
        <v>68</v>
      </c>
      <c r="I4" s="32" t="s">
        <v>69</v>
      </c>
    </row>
    <row r="5" spans="1:9" ht="118.5" customHeight="1">
      <c r="A5" s="31" t="s">
        <v>70</v>
      </c>
      <c r="B5" s="44" t="s">
        <v>71</v>
      </c>
      <c r="C5" s="45" t="s">
        <v>72</v>
      </c>
      <c r="D5" s="539" t="s">
        <v>2025</v>
      </c>
      <c r="E5" s="540"/>
      <c r="F5" s="45" t="s">
        <v>2026</v>
      </c>
      <c r="G5" s="45" t="s">
        <v>73</v>
      </c>
      <c r="H5" s="45" t="s">
        <v>2027</v>
      </c>
      <c r="I5" s="45" t="s">
        <v>2028</v>
      </c>
    </row>
    <row r="6" spans="1:9" ht="135.75" customHeight="1">
      <c r="A6" s="31" t="s">
        <v>70</v>
      </c>
      <c r="B6" s="44" t="s">
        <v>74</v>
      </c>
      <c r="C6" s="45" t="s">
        <v>2029</v>
      </c>
      <c r="D6" s="539" t="s">
        <v>2030</v>
      </c>
      <c r="E6" s="540"/>
      <c r="F6" s="45" t="s">
        <v>2031</v>
      </c>
      <c r="G6" s="45" t="s">
        <v>75</v>
      </c>
      <c r="H6" s="45" t="s">
        <v>2032</v>
      </c>
      <c r="I6" s="45" t="s">
        <v>2028</v>
      </c>
    </row>
    <row r="7" spans="1:9" ht="175.5" customHeight="1">
      <c r="A7" s="31" t="s">
        <v>76</v>
      </c>
      <c r="B7" s="44" t="s">
        <v>77</v>
      </c>
      <c r="C7" s="45" t="s">
        <v>2033</v>
      </c>
      <c r="D7" s="539" t="s">
        <v>2034</v>
      </c>
      <c r="E7" s="540"/>
      <c r="F7" s="45" t="s">
        <v>2035</v>
      </c>
      <c r="G7" s="45" t="s">
        <v>78</v>
      </c>
      <c r="H7" s="45" t="s">
        <v>2036</v>
      </c>
      <c r="I7" s="45" t="s">
        <v>2037</v>
      </c>
    </row>
    <row r="8" spans="1:9" ht="155.25" customHeight="1">
      <c r="A8" s="31" t="s">
        <v>79</v>
      </c>
      <c r="B8" s="43"/>
      <c r="C8" s="45" t="s">
        <v>2038</v>
      </c>
      <c r="D8" s="539" t="s">
        <v>2039</v>
      </c>
      <c r="E8" s="540"/>
      <c r="F8" s="45" t="s">
        <v>2040</v>
      </c>
      <c r="G8" s="45" t="s">
        <v>80</v>
      </c>
      <c r="H8" s="45" t="s">
        <v>2041</v>
      </c>
      <c r="I8" s="45" t="s">
        <v>2042</v>
      </c>
    </row>
    <row r="9" spans="1:9" ht="150.75" customHeight="1">
      <c r="A9" s="31" t="s">
        <v>81</v>
      </c>
      <c r="B9" s="43"/>
      <c r="C9" s="45" t="s">
        <v>82</v>
      </c>
      <c r="D9" s="539" t="s">
        <v>2043</v>
      </c>
      <c r="E9" s="540"/>
      <c r="F9" s="45" t="s">
        <v>2044</v>
      </c>
      <c r="G9" s="45" t="s">
        <v>83</v>
      </c>
      <c r="H9" s="45" t="s">
        <v>2045</v>
      </c>
      <c r="I9" s="45" t="s">
        <v>2046</v>
      </c>
    </row>
    <row r="10" spans="1:9" ht="78" customHeight="1">
      <c r="A10" s="536" t="s">
        <v>2086</v>
      </c>
      <c r="B10" s="536"/>
      <c r="C10" s="536"/>
      <c r="D10" s="536"/>
      <c r="E10" s="536"/>
      <c r="F10" s="536"/>
      <c r="G10" s="536"/>
      <c r="H10" s="536"/>
      <c r="I10" s="536"/>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0" t="s">
        <v>2070</v>
      </c>
      <c r="B13" s="531"/>
      <c r="C13" s="531"/>
      <c r="D13" s="531"/>
      <c r="E13" s="531"/>
      <c r="F13" s="531"/>
      <c r="G13" s="531"/>
      <c r="H13" s="531"/>
      <c r="I13" s="532"/>
    </row>
    <row r="14" spans="1:9" ht="42.75" customHeight="1">
      <c r="A14" s="37"/>
      <c r="B14" s="27"/>
      <c r="C14" s="27"/>
      <c r="D14" s="27"/>
      <c r="E14" s="27"/>
      <c r="F14" s="27"/>
      <c r="G14" s="27"/>
      <c r="H14" s="27"/>
      <c r="I14" s="27"/>
    </row>
    <row r="15" spans="1:9" ht="30" customHeight="1">
      <c r="A15" s="36" t="s">
        <v>2087</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3" t="s">
        <v>2074</v>
      </c>
      <c r="B17" s="534"/>
      <c r="C17" s="39" t="s">
        <v>64</v>
      </c>
      <c r="D17" s="40" t="s">
        <v>2085</v>
      </c>
      <c r="E17" s="40" t="s">
        <v>2076</v>
      </c>
      <c r="F17" s="40" t="s">
        <v>2075</v>
      </c>
      <c r="G17" s="34"/>
      <c r="H17" s="34"/>
      <c r="I17" s="34"/>
    </row>
    <row r="18" spans="1:9" ht="115.5" customHeight="1">
      <c r="A18" s="535" t="s">
        <v>2077</v>
      </c>
      <c r="B18" s="534"/>
      <c r="C18" s="41" t="s">
        <v>2033</v>
      </c>
      <c r="D18" s="41" t="s">
        <v>2036</v>
      </c>
      <c r="E18" s="41" t="s">
        <v>2080</v>
      </c>
      <c r="F18" s="41" t="s">
        <v>2081</v>
      </c>
      <c r="G18" s="34"/>
      <c r="H18" s="34"/>
      <c r="I18" s="34"/>
    </row>
    <row r="19" spans="1:9" ht="93" customHeight="1">
      <c r="A19" s="535" t="s">
        <v>2078</v>
      </c>
      <c r="B19" s="534"/>
      <c r="C19" s="41" t="s">
        <v>2038</v>
      </c>
      <c r="D19" s="41" t="s">
        <v>2041</v>
      </c>
      <c r="E19" s="41" t="s">
        <v>2082</v>
      </c>
      <c r="F19" s="42" t="s">
        <v>2084</v>
      </c>
      <c r="G19" s="27"/>
      <c r="H19" s="27"/>
      <c r="I19" s="27"/>
    </row>
    <row r="20" spans="1:9" ht="95.25" customHeight="1">
      <c r="A20" s="535" t="s">
        <v>2079</v>
      </c>
      <c r="B20" s="534"/>
      <c r="C20" s="41" t="s">
        <v>82</v>
      </c>
      <c r="D20" s="41" t="s">
        <v>2045</v>
      </c>
      <c r="E20" s="41" t="s">
        <v>2083</v>
      </c>
      <c r="F20" s="42" t="s">
        <v>2084</v>
      </c>
      <c r="G20" s="27"/>
      <c r="H20" s="27"/>
      <c r="I20" s="27"/>
    </row>
    <row r="21" spans="1:9" ht="15.75" customHeight="1">
      <c r="A21" s="27"/>
      <c r="B21" s="27"/>
      <c r="C21" s="27"/>
      <c r="D21" s="27"/>
      <c r="E21" s="27"/>
      <c r="F21" s="27"/>
      <c r="G21" s="27"/>
      <c r="H21" s="27"/>
      <c r="I21" s="27"/>
    </row>
    <row r="22" spans="1:9" ht="97.5" customHeight="1">
      <c r="A22" s="529" t="s">
        <v>2086</v>
      </c>
      <c r="B22" s="529"/>
      <c r="C22" s="529"/>
      <c r="D22" s="529"/>
      <c r="E22" s="529"/>
      <c r="F22" s="529"/>
      <c r="G22" s="529"/>
      <c r="H22" s="529"/>
      <c r="I22" s="529"/>
    </row>
    <row r="23" spans="1:9" ht="40.5" customHeight="1">
      <c r="A23" s="46" t="s">
        <v>89</v>
      </c>
      <c r="B23" s="46"/>
      <c r="C23" s="46"/>
      <c r="D23" s="46"/>
      <c r="E23" s="46"/>
      <c r="F23" s="46"/>
      <c r="G23" s="46"/>
      <c r="H23" s="46"/>
      <c r="I23" s="46"/>
    </row>
    <row r="24" spans="1:9" ht="77.25" customHeight="1">
      <c r="A24" s="530" t="s">
        <v>2070</v>
      </c>
      <c r="B24" s="531"/>
      <c r="C24" s="531"/>
      <c r="D24" s="531"/>
      <c r="E24" s="531"/>
      <c r="F24" s="531"/>
      <c r="G24" s="531"/>
      <c r="H24" s="531"/>
      <c r="I24" s="532"/>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47" t="s">
        <v>1958</v>
      </c>
      <c r="B2" s="550" t="s">
        <v>1959</v>
      </c>
      <c r="C2" s="551"/>
      <c r="D2" s="551"/>
      <c r="E2" s="552"/>
      <c r="F2" s="553" t="s">
        <v>1960</v>
      </c>
      <c r="G2" s="554"/>
      <c r="H2" s="555"/>
      <c r="I2" s="547" t="s">
        <v>1961</v>
      </c>
      <c r="J2" s="556"/>
      <c r="K2" s="558" t="s">
        <v>1962</v>
      </c>
      <c r="L2" s="559"/>
      <c r="M2" s="559"/>
      <c r="N2" s="560"/>
      <c r="O2" s="159"/>
    </row>
    <row r="3" spans="1:15" ht="26.25" customHeight="1" thickBot="1">
      <c r="A3" s="548"/>
      <c r="B3" s="541" t="s">
        <v>1963</v>
      </c>
      <c r="C3" s="542"/>
      <c r="D3" s="542"/>
      <c r="E3" s="543"/>
      <c r="F3" s="541" t="s">
        <v>1964</v>
      </c>
      <c r="G3" s="542"/>
      <c r="H3" s="543"/>
      <c r="I3" s="549"/>
      <c r="J3" s="557"/>
      <c r="K3" s="544" t="s">
        <v>1981</v>
      </c>
      <c r="L3" s="545"/>
      <c r="M3" s="545"/>
      <c r="N3" s="546"/>
      <c r="O3" s="159"/>
    </row>
    <row r="4" spans="1:15" ht="23.25" thickBot="1">
      <c r="A4" s="549"/>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古渡淳至</cp:lastModifiedBy>
  <cp:lastPrinted>2024-03-04T10:50:06Z</cp:lastPrinted>
  <dcterms:created xsi:type="dcterms:W3CDTF">2015-06-05T18:19:34Z</dcterms:created>
  <dcterms:modified xsi:type="dcterms:W3CDTF">2024-03-04T23:44:13Z</dcterms:modified>
</cp:coreProperties>
</file>