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C:\Users\s-nakayama01\Desktop\"/>
    </mc:Choice>
  </mc:AlternateContent>
  <bookViews>
    <workbookView xWindow="-120" yWindow="-120" windowWidth="20730" windowHeight="11160"/>
  </bookViews>
  <sheets>
    <sheet name="Sheet1" sheetId="1" r:id="rId1"/>
  </sheets>
  <externalReferences>
    <externalReference r:id="rId2"/>
  </externalReferences>
  <definedNames>
    <definedName name="コロナ禍において原油価格・物価高騰等に直面する生活者や事業者に対する支援">[1]―!$AD$2:$AD$3</definedName>
    <definedName name="コロナ禍において原油価格・物価高騰等に直面する生活者や事業者に対する支援_低所得">[1]―!$AD$12</definedName>
    <definedName name="コロナ感染症への対応として必要な事業">[1]―!$C$2:$C$2</definedName>
    <definedName name="検査促進枠の地方負担分に充当_低所得">[1]―!$I$7</definedName>
    <definedName name="個人を対象とした給付金等">[1]―!$M$2:$M$3</definedName>
    <definedName name="交付金の区分_○">[1]―!$AF$19</definedName>
    <definedName name="交付金の区分_○_×">[1]―!$AF$14:$AF$15</definedName>
    <definedName name="国の予算年度">[1]―!$AJ$2:$AJ$2</definedName>
    <definedName name="事業始期_通常">[1]―!$Q$2:$Q$13</definedName>
    <definedName name="事業終期_通常">[1]―!$S$2:$S$13</definedName>
    <definedName name="種類_重点_低所得">[1]―!$AH$14:$AH$18</definedName>
    <definedName name="種類_重点_低所得_1_4">[1]―!$AH$20:$AH$23</definedName>
    <definedName name="種類_通常・低所得">[1]―!$AH$2</definedName>
    <definedName name="対象外経費に臨時交付金を充当していない">[1]―!$G$2:$G$2</definedName>
    <definedName name="単独">[1]―!$A$5</definedName>
    <definedName name="低所得世帯支援枠を活用しない事業">[1]―!$AD$8</definedName>
    <definedName name="低所得世帯支援枠を活用する事業">[1]―!$AD$5:$AD$6</definedName>
    <definedName name="低所得世帯支援枠を絶対活用する事業">[1]―!$AD$10</definedName>
    <definedName name="特定事業者等支援">[1]―!$K$2:$K$3</definedName>
    <definedName name="特定事業者等支援_低所得">[1]―!$K$5</definedName>
    <definedName name="補助・単独">[1]―!$A$2:$A$3</definedName>
    <definedName name="予算区分_地単_通常">[1]―!$U$2:$U$4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 l="1"/>
  <c r="M15" i="1"/>
  <c r="L15" i="1" s="1"/>
  <c r="M14" i="1"/>
  <c r="L14" i="1" s="1"/>
  <c r="M13" i="1"/>
  <c r="L13" i="1" s="1"/>
  <c r="M12" i="1"/>
  <c r="M11" i="1"/>
  <c r="L11" i="1" s="1"/>
  <c r="M10" i="1"/>
  <c r="M9" i="1"/>
  <c r="M8" i="1"/>
  <c r="H8" i="1"/>
  <c r="U7" i="1"/>
  <c r="T7" i="1"/>
  <c r="S7" i="1"/>
  <c r="R7" i="1"/>
  <c r="Q7" i="1"/>
  <c r="P7" i="1"/>
  <c r="O7" i="1"/>
  <c r="N7" i="1"/>
  <c r="L16" i="1" l="1"/>
  <c r="M7" i="1"/>
  <c r="L8" i="1"/>
  <c r="L10" i="1"/>
  <c r="L12" i="1"/>
  <c r="L9" i="1"/>
  <c r="L7" i="1" l="1"/>
</calcChain>
</file>

<file path=xl/sharedStrings.xml><?xml version="1.0" encoding="utf-8"?>
<sst xmlns="http://schemas.openxmlformats.org/spreadsheetml/2006/main" count="186" uniqueCount="83">
  <si>
    <t>Ｎｏ</t>
  </si>
  <si>
    <t>補助・単独</t>
  </si>
  <si>
    <t>コロナ禍において原油価格・物価高騰等に直面する生活者や事業者に対する支援</t>
    <rPh sb="3" eb="4">
      <t>カ</t>
    </rPh>
    <rPh sb="8" eb="10">
      <t>ゲンユ</t>
    </rPh>
    <rPh sb="10" eb="12">
      <t>カカク</t>
    </rPh>
    <rPh sb="13" eb="15">
      <t>ブッカ</t>
    </rPh>
    <rPh sb="15" eb="17">
      <t>コウトウ</t>
    </rPh>
    <rPh sb="17" eb="18">
      <t>トウ</t>
    </rPh>
    <rPh sb="19" eb="21">
      <t>チョクメン</t>
    </rPh>
    <rPh sb="23" eb="26">
      <t>セイカツシャ</t>
    </rPh>
    <rPh sb="27" eb="30">
      <t>ジギョウシャ</t>
    </rPh>
    <rPh sb="31" eb="32">
      <t>タイ</t>
    </rPh>
    <rPh sb="34" eb="36">
      <t>シエン</t>
    </rPh>
    <phoneticPr fontId="5"/>
  </si>
  <si>
    <t>交付対象事業の名称</t>
  </si>
  <si>
    <t>交付金の区分</t>
    <rPh sb="0" eb="3">
      <t>コウフキン</t>
    </rPh>
    <rPh sb="4" eb="6">
      <t>クブン</t>
    </rPh>
    <phoneticPr fontId="5"/>
  </si>
  <si>
    <t>種類</t>
    <rPh sb="0" eb="2">
      <t>シュルイ</t>
    </rPh>
    <phoneticPr fontId="5"/>
  </si>
  <si>
    <t>Ａ</t>
  </si>
  <si>
    <t>検査促進枠の地方負担分に充当</t>
    <rPh sb="0" eb="2">
      <t>ケンサ</t>
    </rPh>
    <rPh sb="2" eb="4">
      <t>ソクシン</t>
    </rPh>
    <rPh sb="4" eb="5">
      <t>ワク</t>
    </rPh>
    <rPh sb="6" eb="8">
      <t>チホウ</t>
    </rPh>
    <rPh sb="8" eb="11">
      <t>フタンブン</t>
    </rPh>
    <rPh sb="12" eb="14">
      <t>ジュウトウ</t>
    </rPh>
    <phoneticPr fontId="5"/>
  </si>
  <si>
    <t>特定事業者等支援</t>
    <rPh sb="0" eb="2">
      <t>トクテイ</t>
    </rPh>
    <rPh sb="2" eb="5">
      <t>ジギョウシャ</t>
    </rPh>
    <rPh sb="5" eb="6">
      <t>トウ</t>
    </rPh>
    <rPh sb="6" eb="8">
      <t>シエン</t>
    </rPh>
    <phoneticPr fontId="4"/>
  </si>
  <si>
    <t>個人を対象とした給付金等</t>
    <phoneticPr fontId="4"/>
  </si>
  <si>
    <t>基金</t>
    <rPh sb="0" eb="2">
      <t>キキン</t>
    </rPh>
    <phoneticPr fontId="4"/>
  </si>
  <si>
    <t>事業
始期</t>
  </si>
  <si>
    <t>事業
終期</t>
  </si>
  <si>
    <t>低所得世帯支援枠を活用する事業</t>
    <rPh sb="0" eb="3">
      <t>テイショトク</t>
    </rPh>
    <rPh sb="3" eb="5">
      <t>セタイ</t>
    </rPh>
    <rPh sb="5" eb="7">
      <t>シエン</t>
    </rPh>
    <rPh sb="7" eb="8">
      <t>ワク</t>
    </rPh>
    <rPh sb="9" eb="11">
      <t>カツヨウ</t>
    </rPh>
    <rPh sb="13" eb="15">
      <t>ジギョウ</t>
    </rPh>
    <phoneticPr fontId="5"/>
  </si>
  <si>
    <t>通常交付金</t>
    <rPh sb="0" eb="2">
      <t>ツウジョウ</t>
    </rPh>
    <rPh sb="2" eb="5">
      <t>コウフキン</t>
    </rPh>
    <phoneticPr fontId="5"/>
  </si>
  <si>
    <t>重点交付金</t>
    <rPh sb="0" eb="2">
      <t>ジュウテン</t>
    </rPh>
    <rPh sb="2" eb="5">
      <t>コウフキン</t>
    </rPh>
    <phoneticPr fontId="5"/>
  </si>
  <si>
    <t>経済対策との関係</t>
    <phoneticPr fontId="5"/>
  </si>
  <si>
    <t>総事業費</t>
  </si>
  <si>
    <t>Ｂ</t>
    <phoneticPr fontId="5"/>
  </si>
  <si>
    <t>Ｃ</t>
    <phoneticPr fontId="5"/>
  </si>
  <si>
    <t>Ｄ</t>
    <phoneticPr fontId="5"/>
  </si>
  <si>
    <t>Ｂ１</t>
    <phoneticPr fontId="5"/>
  </si>
  <si>
    <t>Ｂ２</t>
    <phoneticPr fontId="5"/>
  </si>
  <si>
    <t>Ｂ３</t>
  </si>
  <si>
    <t>Ｂ４</t>
    <phoneticPr fontId="5"/>
  </si>
  <si>
    <t>交付対象経費</t>
    <rPh sb="0" eb="2">
      <t>コウフ</t>
    </rPh>
    <rPh sb="2" eb="4">
      <t>タイショウ</t>
    </rPh>
    <rPh sb="4" eb="6">
      <t>ケイヒ</t>
    </rPh>
    <phoneticPr fontId="5"/>
  </si>
  <si>
    <t>国のR4予算分（交付限度額①、②、③）</t>
    <phoneticPr fontId="5"/>
  </si>
  <si>
    <t>国のR4予算分（交付限度額④）</t>
    <phoneticPr fontId="5"/>
  </si>
  <si>
    <t>Ｂ３'
国のR4予算分（交付限度額⑤）</t>
    <phoneticPr fontId="5"/>
  </si>
  <si>
    <t>Ｂ３''
国のR4予算分（交付限度額⑥）</t>
    <phoneticPr fontId="5"/>
  </si>
  <si>
    <t>Ｂ４’
国のR4予算分（交付限度額⑦、⑧）</t>
    <phoneticPr fontId="5"/>
  </si>
  <si>
    <t>Ｂ４’’
国のR4予算分（交付限度額⑨、⑩）</t>
    <phoneticPr fontId="5"/>
  </si>
  <si>
    <t>国庫補助額</t>
    <rPh sb="0" eb="2">
      <t>コッコ</t>
    </rPh>
    <rPh sb="2" eb="4">
      <t>ホジョ</t>
    </rPh>
    <rPh sb="4" eb="5">
      <t>ガク</t>
    </rPh>
    <phoneticPr fontId="5"/>
  </si>
  <si>
    <t>その他
（一般財源や補助対象外経費等）</t>
    <rPh sb="2" eb="3">
      <t>タ</t>
    </rPh>
    <rPh sb="5" eb="7">
      <t>イッパン</t>
    </rPh>
    <rPh sb="7" eb="9">
      <t>ザイゲン</t>
    </rPh>
    <rPh sb="10" eb="12">
      <t>ホジョ</t>
    </rPh>
    <rPh sb="12" eb="14">
      <t>タイショウ</t>
    </rPh>
    <rPh sb="14" eb="15">
      <t>ガイ</t>
    </rPh>
    <rPh sb="15" eb="17">
      <t>ケイヒ</t>
    </rPh>
    <rPh sb="17" eb="18">
      <t>トウ</t>
    </rPh>
    <phoneticPr fontId="5"/>
  </si>
  <si>
    <t>低所得者世帯給付金に係る部分</t>
    <rPh sb="0" eb="4">
      <t>テイショトクシャ</t>
    </rPh>
    <rPh sb="4" eb="6">
      <t>セタイ</t>
    </rPh>
    <rPh sb="6" eb="9">
      <t>キュウフキン</t>
    </rPh>
    <rPh sb="10" eb="11">
      <t>カカ</t>
    </rPh>
    <rPh sb="12" eb="14">
      <t>ブブン</t>
    </rPh>
    <phoneticPr fontId="5"/>
  </si>
  <si>
    <t>本体分</t>
    <rPh sb="0" eb="2">
      <t>ホンタイ</t>
    </rPh>
    <rPh sb="2" eb="3">
      <t>ブン</t>
    </rPh>
    <phoneticPr fontId="5"/>
  </si>
  <si>
    <t>単</t>
  </si>
  <si>
    <t>○</t>
  </si>
  <si>
    <t>電力・ガス・食料品等価格高騰重点支援給付金【低所得者世帯給付金】</t>
  </si>
  <si>
    <t>④-Ⅳ．コロナ禍において物価高騰等に直面する生活困窮者等への支援</t>
  </si>
  <si>
    <t>①エネルギー・食料品価格等の物価高騰に伴う低所得世帯支援</t>
  </si>
  <si>
    <t>－</t>
  </si>
  <si>
    <t>R5.6</t>
  </si>
  <si>
    <t>R6.1</t>
  </si>
  <si>
    <t>事務費</t>
    <rPh sb="0" eb="3">
      <t>ジムヒ</t>
    </rPh>
    <phoneticPr fontId="5"/>
  </si>
  <si>
    <t>電力・ガス・食料品等価格高騰重点支援給付金（事務費）</t>
  </si>
  <si>
    <t>暮らし応援商品券（通常分）</t>
  </si>
  <si>
    <t>R5.7</t>
  </si>
  <si>
    <t>R6.3</t>
  </si>
  <si>
    <t>配布世帯数：約16,400世帯</t>
  </si>
  <si>
    <t>暮らし応援商品券（重点支援分）</t>
  </si>
  <si>
    <t>③消費下支え等を通じた生活者支援</t>
  </si>
  <si>
    <t>稲敷市畜産農家物価高騰対策事業</t>
  </si>
  <si>
    <t>④-Ⅱ．エネルギー・原材料・食料等安定供給対策</t>
  </si>
  <si>
    <t>⑥農林水産業における物価高騰対策支援</t>
  </si>
  <si>
    <t>①コロナ禍において社会情勢が変化する中、畜産飼料の急激な高騰による影響を緩和し、畜産経営の安定化を図るため、畜産農家を支援する。
②補助金
③【乳用牛・肉用牛】5,000頭×2,000円／頭＝10,000千円
　【豚】20,000頭×500円／頭＝10,000千円
④市内で乳用牛、肉用牛、豚を飼育し、市内に住民票または事業所がある畜産農家</t>
  </si>
  <si>
    <t>R5.8</t>
  </si>
  <si>
    <t>R5.12</t>
  </si>
  <si>
    <t>交付件数：30件</t>
  </si>
  <si>
    <t>稲敷市土地改良区等電気料高騰対策事業</t>
  </si>
  <si>
    <t>①コロナ禍において社会情勢が変化する中、電気料金の急激な高騰による影響を緩和し、農業者の用水等に係る負担軽減と土地改良区の経営体質の強化を図るため、農業水利施設に係る電気料金の一部を支援する。
②補助金
③R5.4～9の電気料金の前年比上昇分に補助率を乗ずる
【土地改良区】60,000千円×1/4＝15,000千円
【耕地組合等】 1,000千円×1/2＝500千円
④市内に受益地のある土地改良区および定款等により組織された耕地組合等</t>
  </si>
  <si>
    <t>R5.10</t>
  </si>
  <si>
    <t>交付団体数：土地改良区11団体、耕地組合等6団体</t>
  </si>
  <si>
    <t>暮らし応援商品券（事業者向け）</t>
  </si>
  <si>
    <t>④-Ⅲ．新たな価格体系への適応の円滑化に向けた中小企業対策等</t>
  </si>
  <si>
    <t>⑦中小企業等に対するエネルギー価格高騰対策支援</t>
  </si>
  <si>
    <t>交付件数：中小企業等840件、個人事業主600件</t>
    <phoneticPr fontId="5"/>
  </si>
  <si>
    <t>電力・ガス・食料品等価格高騰重点支援に関する特別広報事業</t>
  </si>
  <si>
    <t>①コロナ禍における電力・ガス・食料品等価格高騰重点支援事業を広く周知するため、広報紙や新聞への折込、市ホームページへの掲載、SNS等の活用により、状況に応じて実施する。
②需用費（印刷製本費）、役務費（手数料）
③折込チラシ印刷代　258千円
（広報紙折込）A3カラー両面＠8.10円×15,600枚×1.1×1回　
（新聞折込）A3カラー両面＠9.80円×11,000枚×1.1×1回　
　折込手数料　53千円
　　＠4.50円×10,550枚×1.1×1回
④市民、市内事業者</t>
  </si>
  <si>
    <t>支援制度一覧のチラシを２回配布（広報紙や新聞への折込）し、市全体へ周知を図る。
（行政文書各戸配付12,970戸、公共機関設置、市ホームページへの掲載、新聞折込10,550部）</t>
  </si>
  <si>
    <t>電力・ガス・食料品等価格高騰重点支援に関するダイレクトメール事業</t>
  </si>
  <si>
    <t>①コロナ禍における電力・ガス・食料品等価格高騰重点支援事業を広く周知するため、ダイレクトメールによるお知らせを実施
②郵便料
③郵便料140円×1,800事業者×1回
④市内事業者</t>
  </si>
  <si>
    <t>周知事業者数：約1800事業者</t>
  </si>
  <si>
    <t>令和５年度　新型コロナウイルス感染症対応地方創生臨時交付金実施計画</t>
    <rPh sb="0" eb="2">
      <t>レイワ</t>
    </rPh>
    <rPh sb="6" eb="8">
      <t>シンガタ</t>
    </rPh>
    <rPh sb="15" eb="18">
      <t>カンセンショウ</t>
    </rPh>
    <rPh sb="18" eb="20">
      <t>タイオウ</t>
    </rPh>
    <rPh sb="20" eb="22">
      <t>チホウ</t>
    </rPh>
    <rPh sb="22" eb="24">
      <t>ソウセイ</t>
    </rPh>
    <rPh sb="24" eb="26">
      <t>リンジ</t>
    </rPh>
    <rPh sb="26" eb="29">
      <t>コウフキン</t>
    </rPh>
    <phoneticPr fontId="4"/>
  </si>
  <si>
    <t>成果目標</t>
    <phoneticPr fontId="4"/>
  </si>
  <si>
    <t>合計</t>
    <rPh sb="0" eb="2">
      <t>ゴウケイ</t>
    </rPh>
    <phoneticPr fontId="3"/>
  </si>
  <si>
    <t>（単位：千円）</t>
    <phoneticPr fontId="3"/>
  </si>
  <si>
    <t>事業の概要
①目的・効果
②交付金を充当する経費内容
③積算根拠（対象数、単価等）
④事業の対象（交付対象者、対象施設等）</t>
    <phoneticPr fontId="4"/>
  </si>
  <si>
    <t>①コロナ禍における電力・ガス・食料品等の価格高騰の影響を大きく受ける非課税世帯及び急激に世帯収入の額が減少した世帯の経済負担軽減を図るため、給付金を支給する。
②給付金
③【低所得世帯支援枠】
　3,339世帯×30,000円＝100,170千円
　【家計急変世帯】
　10世帯×30,000円＝300千円
④【低所得世帯支援枠】
　令和5年度住民税均等割が非課税である世帯
　【家計急変世帯】
　令和5年度住民税均等割が課税されている世帯で、家計急変により非課税となる水準に相当する世帯
　※うち住民税均等割のみ課税世帯は物価交付金へ財源振替</t>
    <phoneticPr fontId="3"/>
  </si>
  <si>
    <t>①コロナ禍における電力・ガス・食料品等の価格高騰の影響を大きく受ける非課税世帯及び急激に世帯収入の額が
減少した世帯の経済負担軽減を図るため、給付金を支給する。
②【低所得世帯支援枠】役務費、委託料、消耗品費、時間外手当
　【家計急変世帯】役務費
③【低所得世帯支援枠】
　役務費（郵便料）　4,000通×94円×3回＝1,128千円
　役務費（振替手数料）　4,000件×330円=1,320千円
　給付業務委託料　2,500千円
　消耗品　100千円
　時間外手当　2,500円×3時間×４人×30日＝900千円
　（当該事業の目的に鑑み、給付金を早期に支給する必要があることから、時間外手当を経費に計上する。）
　【家計急変世帯分】　
　役務費（郵送料）10通×94円×2回＝1,880円≒2千円
④【低所得世帯支援枠】
　令和5年度住民税均等割が非課税である世帯
　【家計急変世帯】
　令和5年度住民税均等割が課税されている世帯で、家計急変により非課税となる水準に相当する世帯
　※うち住民税均等割のみ課税世帯は物価交付金へ財源振替</t>
    <phoneticPr fontId="3"/>
  </si>
  <si>
    <t>①コロナ禍における電力・ガス・食料品等の価格高騰の影響を受けている家庭への支援を図るとともに、市内消費の喚起による地域経済の活性化を図るため、商品券を配布
②補助金、委託料、郵便料
③商品券事業補助金116,000千円（【商品券】3,000円/人×38,000人=114,000千円、【関連事務費】2,000千円）、商品券印刷・封入封緘委託料2,366千円、郵便料5,829千円
④8月1日時点で市の住民基本台帳に登録されている者
※通常分（No.7事業）、重点支援分（No.8事業）に充当予定</t>
    <phoneticPr fontId="3"/>
  </si>
  <si>
    <t>①コロナ禍においてエネルギー価格や物価高騰の影響が幅広い業種に及んでいることから、中小企業等（社会福祉法人等を含む。）及び個人事業主を支援するとともに、市内消費の喚起による地域経済の活性化を図るため、商品券を配布
②補助金、委託料、郵便料
③商品券事業補助金54,400千円（【商品券】中小企業等50千円×1,200件×0.7（執行見込み率）＝42,000千円、個人事業主20千円×600件＝12,000千円　【関連事務費】400千円）、商品券印刷・封入封緘委託料1,113千円、郵送料546千円
④市内に事業所を有する中小企業等及び個人事業主</t>
    <phoneticPr fontId="5"/>
  </si>
  <si>
    <t>支給世帯数：
【低所得世帯支援枠】4,000世帯
【家計急変世帯】10世帯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</si>
</sst>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theme="1"/>
      <name val="游ゴシック"/>
      <family val="2"/>
      <charset val="128"/>
      <scheme val="minor"/>
    </font>
    <font>
      <sz val="14"/>
      <name val="ＭＳ Ｐゴシック"/>
      <family val="3"/>
    </font>
    <font>
      <sz val="6"/>
      <name val="游ゴシック"/>
      <family val="2"/>
      <charset val="128"/>
      <scheme val="minor"/>
    </font>
    <font>
      <sz val="6"/>
      <name val="ＭＳ Ｐゴシック"/>
      <family val="3"/>
    </font>
    <font>
      <sz val="6"/>
      <name val="ＭＳ Ｐゴシック"/>
      <family val="3"/>
      <charset val="128"/>
    </font>
    <font>
      <sz val="14"/>
      <name val="ＭＳ ゴシック"/>
      <family val="3"/>
    </font>
    <font>
      <sz val="14"/>
      <name val="ＭＳ ゴシック"/>
      <family val="3"/>
      <charset val="128"/>
    </font>
    <font>
      <sz val="14"/>
      <name val="ＭＳ Ｐゴシック"/>
      <family val="3"/>
      <charset val="128"/>
    </font>
    <font>
      <sz val="14"/>
      <color theme="0" tint="-4.9989318521683403E-2"/>
      <name val="ＭＳ Ｐゴシック"/>
      <family val="3"/>
    </font>
    <font>
      <sz val="14"/>
      <color rgb="FFFFFF00"/>
      <name val="ＭＳ Ｐゴシック"/>
      <family val="3"/>
    </font>
    <font>
      <sz val="14"/>
      <color indexed="8"/>
      <name val="ＭＳ Ｐゴシック"/>
      <family val="3"/>
    </font>
    <font>
      <sz val="14"/>
      <name val="ＭＳ 明朝"/>
      <family val="1"/>
    </font>
    <font>
      <sz val="14"/>
      <color indexed="8"/>
      <name val="ＭＳ ゴシック"/>
      <family val="3"/>
      <charset val="128"/>
    </font>
    <font>
      <sz val="14"/>
      <color indexed="8"/>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27"/>
      </patternFill>
    </fill>
    <fill>
      <patternFill patternType="solid">
        <fgColor rgb="FFF2F2F2"/>
        <bgColor indexed="64"/>
      </patternFill>
    </fill>
  </fills>
  <borders count="7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64"/>
      </right>
      <top style="medium">
        <color indexed="64"/>
      </top>
      <bottom/>
      <diagonal/>
    </border>
    <border>
      <left style="thin">
        <color indexed="8"/>
      </left>
      <right style="medium">
        <color indexed="64"/>
      </right>
      <top style="medium">
        <color indexed="64"/>
      </top>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right style="thin">
        <color indexed="64"/>
      </right>
      <top style="thin">
        <color indexed="64"/>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right/>
      <top style="medium">
        <color indexed="8"/>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64"/>
      </left>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64"/>
      </right>
      <top/>
      <bottom style="medium">
        <color indexed="64"/>
      </bottom>
      <diagonal/>
    </border>
    <border>
      <left style="thin">
        <color indexed="8"/>
      </left>
      <right style="thin">
        <color indexed="8"/>
      </right>
      <top style="medium">
        <color indexed="64"/>
      </top>
      <bottom style="medium">
        <color indexed="64"/>
      </bottom>
      <diagonal/>
    </border>
    <border>
      <left style="medium">
        <color indexed="64"/>
      </left>
      <right/>
      <top style="medium">
        <color indexed="64"/>
      </top>
      <bottom style="mediumDashed">
        <color indexed="64"/>
      </bottom>
      <diagonal/>
    </border>
    <border>
      <left style="thin">
        <color indexed="8"/>
      </left>
      <right style="thin">
        <color indexed="8"/>
      </right>
      <top style="medium">
        <color indexed="64"/>
      </top>
      <bottom style="mediumDashed">
        <color indexed="64"/>
      </bottom>
      <diagonal/>
    </border>
    <border>
      <left style="thin">
        <color indexed="8"/>
      </left>
      <right/>
      <top style="medium">
        <color indexed="64"/>
      </top>
      <bottom style="mediumDashed">
        <color indexed="64"/>
      </bottom>
      <diagonal/>
    </border>
    <border>
      <left style="thin">
        <color indexed="64"/>
      </left>
      <right/>
      <top style="medium">
        <color indexed="64"/>
      </top>
      <bottom style="mediumDashed">
        <color indexed="64"/>
      </bottom>
      <diagonal/>
    </border>
    <border>
      <left style="thin">
        <color indexed="64"/>
      </left>
      <right style="thin">
        <color indexed="64"/>
      </right>
      <top style="medium">
        <color indexed="64"/>
      </top>
      <bottom style="mediumDashed">
        <color indexed="64"/>
      </bottom>
      <diagonal/>
    </border>
    <border>
      <left/>
      <right style="thin">
        <color indexed="8"/>
      </right>
      <top style="medium">
        <color indexed="64"/>
      </top>
      <bottom style="mediumDashed">
        <color indexed="64"/>
      </bottom>
      <diagonal/>
    </border>
    <border>
      <left style="thin">
        <color indexed="8"/>
      </left>
      <right style="thin">
        <color indexed="8"/>
      </right>
      <top/>
      <bottom style="hair">
        <color indexed="8"/>
      </bottom>
      <diagonal/>
    </border>
    <border>
      <left style="medium">
        <color indexed="64"/>
      </left>
      <right/>
      <top/>
      <bottom style="mediumDashed">
        <color indexed="64"/>
      </bottom>
      <diagonal/>
    </border>
    <border>
      <left style="mediumDashed">
        <color indexed="64"/>
      </left>
      <right style="medium">
        <color indexed="64"/>
      </right>
      <top style="mediumDashed">
        <color indexed="64"/>
      </top>
      <bottom style="mediumDashed">
        <color indexed="64"/>
      </bottom>
      <diagonal/>
    </border>
    <border>
      <left style="medium">
        <color indexed="64"/>
      </left>
      <right style="thin">
        <color indexed="8"/>
      </right>
      <top/>
      <bottom style="mediumDashed">
        <color indexed="64"/>
      </bottom>
      <diagonal/>
    </border>
    <border>
      <left style="thin">
        <color indexed="8"/>
      </left>
      <right style="thin">
        <color indexed="8"/>
      </right>
      <top/>
      <bottom style="mediumDashed">
        <color indexed="64"/>
      </bottom>
      <diagonal/>
    </border>
    <border>
      <left style="thin">
        <color indexed="8"/>
      </left>
      <right/>
      <top/>
      <bottom style="mediumDashed">
        <color indexed="64"/>
      </bottom>
      <diagonal/>
    </border>
    <border>
      <left style="thin">
        <color indexed="64"/>
      </left>
      <right/>
      <top/>
      <bottom style="mediumDashed">
        <color indexed="64"/>
      </bottom>
      <diagonal/>
    </border>
    <border>
      <left style="thin">
        <color indexed="64"/>
      </left>
      <right style="thin">
        <color indexed="64"/>
      </right>
      <top/>
      <bottom style="mediumDashed">
        <color indexed="64"/>
      </bottom>
      <diagonal/>
    </border>
    <border>
      <left style="thin">
        <color indexed="8"/>
      </left>
      <right style="thin">
        <color indexed="64"/>
      </right>
      <top style="mediumDashed">
        <color indexed="64"/>
      </top>
      <bottom style="mediumDashed">
        <color indexed="64"/>
      </bottom>
      <diagonal/>
    </border>
    <border>
      <left style="thin">
        <color indexed="64"/>
      </left>
      <right style="thin">
        <color indexed="8"/>
      </right>
      <top/>
      <bottom style="mediumDashed">
        <color indexed="64"/>
      </bottom>
      <diagonal/>
    </border>
    <border>
      <left style="thin">
        <color indexed="8"/>
      </left>
      <right style="thin">
        <color indexed="8"/>
      </right>
      <top style="mediumDashed">
        <color indexed="64"/>
      </top>
      <bottom style="mediumDashed">
        <color indexed="64"/>
      </bottom>
      <diagonal/>
    </border>
    <border>
      <left style="thin">
        <color indexed="64"/>
      </left>
      <right style="thin">
        <color indexed="8"/>
      </right>
      <top/>
      <bottom style="hair">
        <color indexed="8"/>
      </bottom>
      <diagonal/>
    </border>
    <border>
      <left/>
      <right style="thin">
        <color indexed="8"/>
      </right>
      <top style="hair">
        <color indexed="8"/>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style="thin">
        <color indexed="64"/>
      </left>
      <right/>
      <top/>
      <bottom style="hair">
        <color indexed="64"/>
      </bottom>
      <diagonal/>
    </border>
    <border>
      <left style="thin">
        <color indexed="64"/>
      </left>
      <right style="thin">
        <color indexed="8"/>
      </right>
      <top/>
      <bottom style="hair">
        <color indexed="64"/>
      </bottom>
      <diagonal/>
    </border>
    <border>
      <left style="thin">
        <color indexed="8"/>
      </left>
      <right style="medium">
        <color indexed="64"/>
      </right>
      <top/>
      <bottom style="hair">
        <color indexed="8"/>
      </bottom>
      <diagonal/>
    </border>
    <border>
      <left style="thin">
        <color indexed="64"/>
      </left>
      <right/>
      <top style="hair">
        <color indexed="64"/>
      </top>
      <bottom style="hair">
        <color indexed="64"/>
      </bottom>
      <diagonal/>
    </border>
    <border>
      <left style="thin">
        <color indexed="8"/>
      </left>
      <right style="thin">
        <color indexed="8"/>
      </right>
      <top style="hair">
        <color indexed="8"/>
      </top>
      <bottom style="hair">
        <color indexed="64"/>
      </bottom>
      <diagonal/>
    </border>
    <border>
      <left style="thin">
        <color indexed="8"/>
      </left>
      <right style="thin">
        <color indexed="8"/>
      </right>
      <top style="mediumDashed">
        <color indexed="64"/>
      </top>
      <bottom style="mediumDashed">
        <color indexed="8"/>
      </bottom>
      <diagonal/>
    </border>
    <border>
      <left/>
      <right style="thin">
        <color indexed="8"/>
      </right>
      <top style="hair">
        <color indexed="8"/>
      </top>
      <bottom style="medium">
        <color indexed="64"/>
      </bottom>
      <diagonal/>
    </border>
    <border>
      <left style="thin">
        <color indexed="64"/>
      </left>
      <right/>
      <top style="hair">
        <color indexed="64"/>
      </top>
      <bottom style="medium">
        <color indexed="64"/>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thin">
        <color indexed="8"/>
      </left>
      <right style="medium">
        <color indexed="64"/>
      </right>
      <top style="mediumDashed">
        <color indexed="8"/>
      </top>
      <bottom style="medium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cellStyleXfs>
  <cellXfs count="148">
    <xf numFmtId="0" fontId="0" fillId="0" borderId="0" xfId="0">
      <alignment vertical="center"/>
    </xf>
    <xf numFmtId="0" fontId="2" fillId="2" borderId="1" xfId="0" applyFont="1" applyFill="1" applyBorder="1">
      <alignment vertical="center"/>
    </xf>
    <xf numFmtId="0" fontId="2" fillId="2" borderId="2" xfId="0" applyFont="1" applyFill="1" applyBorder="1">
      <alignment vertical="center"/>
    </xf>
    <xf numFmtId="0" fontId="2" fillId="0" borderId="0" xfId="0" applyFont="1">
      <alignment vertical="center"/>
    </xf>
    <xf numFmtId="0" fontId="2" fillId="2" borderId="4" xfId="0" applyFont="1" applyFill="1" applyBorder="1">
      <alignment vertical="center"/>
    </xf>
    <xf numFmtId="0" fontId="2" fillId="2" borderId="5" xfId="0" applyFont="1" applyFill="1" applyBorder="1">
      <alignment vertical="center"/>
    </xf>
    <xf numFmtId="0" fontId="6" fillId="4" borderId="15" xfId="0" applyFont="1" applyFill="1" applyBorder="1" applyAlignment="1">
      <alignment horizontal="center" vertical="center" wrapText="1" shrinkToFit="1"/>
    </xf>
    <xf numFmtId="0" fontId="6" fillId="4" borderId="1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9" fillId="2" borderId="5" xfId="0" applyFont="1" applyFill="1" applyBorder="1">
      <alignment vertical="center"/>
    </xf>
    <xf numFmtId="38" fontId="2" fillId="2" borderId="24" xfId="1" applyFont="1" applyFill="1" applyBorder="1" applyAlignment="1">
      <alignment horizontal="right" vertical="center" wrapText="1" shrinkToFit="1"/>
    </xf>
    <xf numFmtId="0" fontId="2" fillId="2" borderId="10" xfId="0" applyFont="1" applyFill="1" applyBorder="1">
      <alignment vertical="center"/>
    </xf>
    <xf numFmtId="0" fontId="2" fillId="3" borderId="1" xfId="0" applyFont="1" applyFill="1" applyBorder="1" applyAlignment="1">
      <alignment vertical="center" textRotation="255"/>
    </xf>
    <xf numFmtId="0" fontId="10" fillId="3" borderId="2" xfId="0" applyFont="1" applyFill="1" applyBorder="1" applyAlignment="1">
      <alignment vertical="center" textRotation="255"/>
    </xf>
    <xf numFmtId="0" fontId="2" fillId="2" borderId="42" xfId="0" applyFont="1" applyFill="1" applyBorder="1" applyAlignment="1">
      <alignment horizontal="center" vertical="center"/>
    </xf>
    <xf numFmtId="0" fontId="11" fillId="0" borderId="43"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3" fillId="0" borderId="46" xfId="2" applyFont="1" applyBorder="1" applyAlignment="1" applyProtection="1">
      <alignment horizontal="left" vertical="center" wrapText="1"/>
      <protection locked="0"/>
    </xf>
    <xf numFmtId="0" fontId="11" fillId="5" borderId="47" xfId="0" applyFont="1" applyFill="1" applyBorder="1" applyAlignment="1">
      <alignment horizontal="center" vertical="center" wrapText="1"/>
    </xf>
    <xf numFmtId="0" fontId="11" fillId="0" borderId="43" xfId="0" applyFont="1" applyBorder="1" applyAlignment="1" applyProtection="1">
      <alignment horizontal="center" vertical="center" wrapText="1"/>
      <protection locked="0"/>
    </xf>
    <xf numFmtId="38" fontId="11" fillId="5" borderId="43" xfId="1" applyFont="1" applyFill="1" applyBorder="1" applyAlignment="1" applyProtection="1">
      <alignment horizontal="right" vertical="center" shrinkToFit="1"/>
    </xf>
    <xf numFmtId="38" fontId="11" fillId="5" borderId="13" xfId="1" applyFont="1" applyFill="1" applyBorder="1" applyAlignment="1" applyProtection="1">
      <alignment horizontal="right" vertical="center" shrinkToFit="1"/>
    </xf>
    <xf numFmtId="38" fontId="11" fillId="0" borderId="43" xfId="1" applyFont="1" applyFill="1" applyBorder="1" applyAlignment="1" applyProtection="1">
      <alignment horizontal="right" vertical="center" shrinkToFit="1"/>
      <protection locked="0"/>
    </xf>
    <xf numFmtId="0" fontId="11" fillId="0" borderId="13" xfId="0" applyFont="1" applyBorder="1" applyAlignment="1" applyProtection="1">
      <alignment horizontal="left" vertical="top" wrapText="1"/>
      <protection locked="0"/>
    </xf>
    <xf numFmtId="0" fontId="10" fillId="3" borderId="49" xfId="0" applyFont="1" applyFill="1" applyBorder="1" applyAlignment="1">
      <alignment vertical="center" textRotation="255"/>
    </xf>
    <xf numFmtId="0" fontId="2" fillId="3" borderId="50" xfId="0" applyFont="1" applyFill="1" applyBorder="1" applyAlignment="1">
      <alignment vertical="center" textRotation="255"/>
    </xf>
    <xf numFmtId="0" fontId="2" fillId="2" borderId="51" xfId="0" applyFont="1" applyFill="1" applyBorder="1" applyAlignment="1">
      <alignment horizontal="center" vertical="center"/>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3" fillId="0" borderId="55" xfId="2" applyFont="1" applyBorder="1" applyAlignment="1" applyProtection="1">
      <alignment horizontal="left" vertical="center" wrapText="1"/>
      <protection locked="0"/>
    </xf>
    <xf numFmtId="0" fontId="11" fillId="0" borderId="56"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52" xfId="0" applyFont="1" applyBorder="1" applyAlignment="1" applyProtection="1">
      <alignment horizontal="center" vertical="center" wrapText="1"/>
      <protection locked="0"/>
    </xf>
    <xf numFmtId="38" fontId="11" fillId="5" borderId="52" xfId="1" applyFont="1" applyFill="1" applyBorder="1" applyAlignment="1" applyProtection="1">
      <alignment horizontal="right" vertical="center" shrinkToFit="1"/>
    </xf>
    <xf numFmtId="38" fontId="11" fillId="0" borderId="52" xfId="1" applyFont="1" applyFill="1" applyBorder="1" applyAlignment="1" applyProtection="1">
      <alignment horizontal="right" vertical="center" shrinkToFit="1"/>
      <protection locked="0"/>
    </xf>
    <xf numFmtId="0" fontId="11" fillId="0" borderId="58" xfId="0" applyFont="1" applyBorder="1" applyAlignment="1" applyProtection="1">
      <alignment horizontal="left" vertical="top" wrapText="1"/>
      <protection locked="0"/>
    </xf>
    <xf numFmtId="0" fontId="11" fillId="0" borderId="48" xfId="0" applyFont="1" applyBorder="1" applyAlignment="1" applyProtection="1">
      <alignment horizontal="center" vertical="center"/>
      <protection locked="0"/>
    </xf>
    <xf numFmtId="0" fontId="11" fillId="0" borderId="48" xfId="0" applyFont="1" applyBorder="1" applyAlignment="1" applyProtection="1">
      <alignment horizontal="center" vertical="center" wrapText="1"/>
      <protection locked="0"/>
    </xf>
    <xf numFmtId="38" fontId="11" fillId="0" borderId="48" xfId="1" applyFont="1" applyFill="1" applyBorder="1" applyAlignment="1" applyProtection="1">
      <alignment horizontal="right" vertical="center" shrinkToFit="1"/>
      <protection locked="0"/>
    </xf>
    <xf numFmtId="0" fontId="11" fillId="0" borderId="48" xfId="0" applyFont="1" applyBorder="1" applyAlignment="1" applyProtection="1">
      <alignment horizontal="left" vertical="center" wrapText="1"/>
      <protection locked="0"/>
    </xf>
    <xf numFmtId="0" fontId="2" fillId="2" borderId="61" xfId="0" applyFont="1" applyFill="1" applyBorder="1" applyAlignment="1">
      <alignment horizontal="center" vertical="center"/>
    </xf>
    <xf numFmtId="0" fontId="14" fillId="0" borderId="48" xfId="0" applyFont="1" applyBorder="1" applyAlignment="1" applyProtection="1">
      <alignment horizontal="center" vertical="center"/>
      <protection locked="0"/>
    </xf>
    <xf numFmtId="0" fontId="14" fillId="0" borderId="62" xfId="0" applyFont="1" applyBorder="1" applyAlignment="1" applyProtection="1">
      <alignment horizontal="center" vertical="center"/>
      <protection locked="0"/>
    </xf>
    <xf numFmtId="0" fontId="14" fillId="0" borderId="64" xfId="0" applyFont="1" applyBorder="1" applyAlignment="1" applyProtection="1">
      <alignment horizontal="center" vertical="center"/>
      <protection locked="0"/>
    </xf>
    <xf numFmtId="0" fontId="14" fillId="0" borderId="48" xfId="0" applyFont="1" applyBorder="1" applyAlignment="1" applyProtection="1">
      <alignment horizontal="left" vertical="center" wrapText="1"/>
      <protection locked="0"/>
    </xf>
    <xf numFmtId="0" fontId="14" fillId="0" borderId="48" xfId="0" applyFont="1" applyBorder="1" applyAlignment="1" applyProtection="1">
      <alignment horizontal="center" vertical="center" wrapText="1"/>
      <protection locked="0"/>
    </xf>
    <xf numFmtId="38" fontId="14" fillId="5" borderId="62" xfId="1" applyFont="1" applyFill="1" applyBorder="1" applyAlignment="1" applyProtection="1">
      <alignment horizontal="right" vertical="center" shrinkToFit="1"/>
    </xf>
    <xf numFmtId="38" fontId="14" fillId="5" borderId="63" xfId="1" applyFont="1" applyFill="1" applyBorder="1" applyAlignment="1" applyProtection="1">
      <alignment horizontal="right" vertical="center" shrinkToFit="1"/>
    </xf>
    <xf numFmtId="38" fontId="14" fillId="0" borderId="59" xfId="1" applyFont="1" applyFill="1" applyBorder="1" applyAlignment="1" applyProtection="1">
      <alignment horizontal="right" vertical="center" shrinkToFit="1"/>
      <protection locked="0"/>
    </xf>
    <xf numFmtId="38" fontId="14" fillId="0" borderId="48" xfId="1" applyFont="1" applyFill="1" applyBorder="1" applyAlignment="1" applyProtection="1">
      <alignment horizontal="right" vertical="center" shrinkToFit="1"/>
      <protection locked="0"/>
    </xf>
    <xf numFmtId="38" fontId="14" fillId="5" borderId="48" xfId="1" applyFont="1" applyFill="1" applyBorder="1" applyAlignment="1" applyProtection="1">
      <alignment horizontal="right" vertical="center" shrinkToFit="1"/>
      <protection locked="0"/>
    </xf>
    <xf numFmtId="0" fontId="2" fillId="2" borderId="60" xfId="0" applyFont="1" applyFill="1" applyBorder="1" applyAlignment="1">
      <alignment horizontal="center" vertical="center"/>
    </xf>
    <xf numFmtId="0" fontId="11" fillId="0" borderId="67" xfId="0" applyFont="1" applyBorder="1" applyAlignment="1" applyProtection="1">
      <alignment horizontal="center" vertical="center"/>
      <protection locked="0"/>
    </xf>
    <xf numFmtId="38" fontId="14" fillId="5" borderId="66" xfId="1" applyFont="1" applyFill="1" applyBorder="1" applyAlignment="1" applyProtection="1">
      <alignment horizontal="right" vertical="center" shrinkToFit="1"/>
    </xf>
    <xf numFmtId="38" fontId="11" fillId="5" borderId="62" xfId="1" applyFont="1" applyFill="1" applyBorder="1" applyAlignment="1" applyProtection="1">
      <alignment horizontal="right" vertical="center" shrinkToFit="1"/>
    </xf>
    <xf numFmtId="38" fontId="11" fillId="5" borderId="66" xfId="1" applyFont="1" applyFill="1" applyBorder="1" applyAlignment="1" applyProtection="1">
      <alignment horizontal="right" vertical="center" shrinkToFit="1"/>
    </xf>
    <xf numFmtId="38" fontId="11" fillId="0" borderId="59" xfId="1" applyFont="1" applyFill="1" applyBorder="1" applyAlignment="1" applyProtection="1">
      <alignment horizontal="right" vertical="center" shrinkToFit="1"/>
      <protection locked="0"/>
    </xf>
    <xf numFmtId="38" fontId="11" fillId="5" borderId="48" xfId="1" applyFont="1" applyFill="1" applyBorder="1" applyAlignment="1" applyProtection="1">
      <alignment horizontal="right" vertical="center" shrinkToFit="1"/>
      <protection locked="0"/>
    </xf>
    <xf numFmtId="0" fontId="2" fillId="0" borderId="48" xfId="0" applyFont="1" applyBorder="1" applyAlignment="1" applyProtection="1">
      <alignment horizontal="left" vertical="center" wrapText="1"/>
      <protection locked="0"/>
    </xf>
    <xf numFmtId="0" fontId="15" fillId="0" borderId="0" xfId="0" applyFont="1" applyAlignment="1">
      <alignment horizontal="center" vertical="center"/>
    </xf>
    <xf numFmtId="0" fontId="2" fillId="0" borderId="0" xfId="0" applyFont="1" applyAlignment="1">
      <alignment horizontal="right" vertical="center"/>
    </xf>
    <xf numFmtId="0" fontId="6" fillId="4" borderId="18" xfId="0" applyFont="1" applyFill="1" applyBorder="1" applyAlignment="1">
      <alignment horizontal="right" vertical="center" wrapText="1"/>
    </xf>
    <xf numFmtId="38" fontId="2" fillId="2" borderId="41" xfId="1" applyFont="1" applyFill="1" applyBorder="1" applyAlignment="1">
      <alignment horizontal="right" vertical="center" shrinkToFit="1"/>
    </xf>
    <xf numFmtId="0" fontId="0" fillId="0" borderId="0" xfId="0" applyAlignment="1">
      <alignment horizontal="right" vertical="center"/>
    </xf>
    <xf numFmtId="38" fontId="11" fillId="5" borderId="68" xfId="1" applyFont="1" applyFill="1" applyBorder="1" applyAlignment="1" applyProtection="1">
      <alignment horizontal="right" vertical="center" shrinkToFit="1"/>
    </xf>
    <xf numFmtId="0" fontId="2" fillId="2" borderId="11" xfId="0" applyFont="1" applyFill="1" applyBorder="1">
      <alignment vertical="center"/>
    </xf>
    <xf numFmtId="0" fontId="2" fillId="2" borderId="12" xfId="0" applyFont="1" applyFill="1" applyBorder="1">
      <alignment vertical="center"/>
    </xf>
    <xf numFmtId="0" fontId="2" fillId="2" borderId="69" xfId="0" applyFont="1" applyFill="1" applyBorder="1" applyAlignment="1">
      <alignment horizontal="center" vertical="center"/>
    </xf>
    <xf numFmtId="0" fontId="11" fillId="0" borderId="35"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1" fillId="0" borderId="35" xfId="0" applyFont="1" applyBorder="1" applyAlignment="1" applyProtection="1">
      <alignment horizontal="left" vertical="center" wrapText="1"/>
      <protection locked="0"/>
    </xf>
    <xf numFmtId="0" fontId="11" fillId="0" borderId="35"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38" fontId="11" fillId="5" borderId="36" xfId="1" applyFont="1" applyFill="1" applyBorder="1" applyAlignment="1" applyProtection="1">
      <alignment horizontal="right" vertical="center" shrinkToFit="1"/>
    </xf>
    <xf numFmtId="38" fontId="11" fillId="5" borderId="70" xfId="1" applyFont="1" applyFill="1" applyBorder="1" applyAlignment="1" applyProtection="1">
      <alignment horizontal="right" vertical="center" shrinkToFit="1"/>
    </xf>
    <xf numFmtId="38" fontId="11" fillId="0" borderId="33" xfId="1" applyFont="1" applyFill="1" applyBorder="1" applyAlignment="1" applyProtection="1">
      <alignment horizontal="right" vertical="center" shrinkToFit="1"/>
      <protection locked="0"/>
    </xf>
    <xf numFmtId="38" fontId="11" fillId="0" borderId="35" xfId="1" applyFont="1" applyFill="1" applyBorder="1" applyAlignment="1" applyProtection="1">
      <alignment horizontal="right" vertical="center" shrinkToFit="1"/>
      <protection locked="0"/>
    </xf>
    <xf numFmtId="38" fontId="11" fillId="5" borderId="35" xfId="1" applyFont="1" applyFill="1" applyBorder="1" applyAlignment="1" applyProtection="1">
      <alignment horizontal="right" vertical="center" shrinkToFit="1"/>
      <protection locked="0"/>
    </xf>
    <xf numFmtId="0" fontId="6" fillId="2" borderId="0" xfId="0" applyFont="1" applyFill="1" applyBorder="1" applyAlignment="1">
      <alignment horizontal="center" vertical="center" shrinkToFit="1"/>
    </xf>
    <xf numFmtId="0" fontId="2" fillId="2" borderId="0" xfId="0" applyFont="1" applyFill="1" applyBorder="1">
      <alignment vertical="center"/>
    </xf>
    <xf numFmtId="0" fontId="2" fillId="2" borderId="0" xfId="0" applyFont="1" applyFill="1" applyBorder="1" applyAlignment="1">
      <alignment horizontal="right" vertical="center"/>
    </xf>
    <xf numFmtId="0" fontId="2" fillId="2" borderId="0" xfId="0" applyFont="1" applyFill="1" applyBorder="1" applyAlignment="1">
      <alignment horizontal="center" vertical="center"/>
    </xf>
    <xf numFmtId="38" fontId="2" fillId="2" borderId="5" xfId="1" applyFont="1" applyFill="1" applyBorder="1" applyAlignment="1">
      <alignment horizontal="center" vertical="center" shrinkToFit="1"/>
    </xf>
    <xf numFmtId="0" fontId="14" fillId="0" borderId="65" xfId="1" applyNumberFormat="1" applyFont="1" applyFill="1" applyBorder="1" applyAlignment="1" applyProtection="1">
      <alignment vertical="center" wrapText="1"/>
      <protection locked="0"/>
    </xf>
    <xf numFmtId="0" fontId="8" fillId="0" borderId="65" xfId="1" applyNumberFormat="1" applyFont="1" applyFill="1" applyBorder="1" applyAlignment="1" applyProtection="1">
      <alignment vertical="center" wrapText="1"/>
      <protection locked="0"/>
    </xf>
    <xf numFmtId="0" fontId="11" fillId="0" borderId="65" xfId="1" applyNumberFormat="1" applyFont="1" applyFill="1" applyBorder="1" applyAlignment="1" applyProtection="1">
      <alignment vertical="center" wrapText="1"/>
      <protection locked="0"/>
    </xf>
    <xf numFmtId="0" fontId="11" fillId="0" borderId="72" xfId="1" applyNumberFormat="1" applyFont="1" applyFill="1" applyBorder="1" applyAlignment="1" applyProtection="1">
      <alignment vertical="center" wrapText="1"/>
      <protection locked="0"/>
    </xf>
    <xf numFmtId="0" fontId="11" fillId="0" borderId="19" xfId="1" applyNumberFormat="1" applyFont="1" applyFill="1" applyBorder="1" applyAlignment="1" applyProtection="1">
      <alignment vertical="center" wrapText="1"/>
      <protection locked="0"/>
    </xf>
    <xf numFmtId="0" fontId="11" fillId="0" borderId="73" xfId="1" applyNumberFormat="1" applyFont="1" applyFill="1" applyBorder="1" applyAlignment="1" applyProtection="1">
      <alignment vertical="center" wrapText="1"/>
      <protection locked="0"/>
    </xf>
    <xf numFmtId="0" fontId="7" fillId="4" borderId="1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13" xfId="0" applyFont="1" applyFill="1" applyBorder="1" applyAlignment="1">
      <alignment horizontal="center" vertical="center" wrapText="1" shrinkToFit="1"/>
    </xf>
    <xf numFmtId="0" fontId="6" fillId="4" borderId="22" xfId="0" applyFont="1" applyFill="1" applyBorder="1" applyAlignment="1">
      <alignment horizontal="center" vertical="center" wrapText="1" shrinkToFit="1"/>
    </xf>
    <xf numFmtId="0" fontId="6" fillId="4" borderId="35" xfId="0" applyFont="1" applyFill="1" applyBorder="1" applyAlignment="1">
      <alignment horizontal="center" vertical="center" wrapText="1" shrinkToFit="1"/>
    </xf>
    <xf numFmtId="0" fontId="7" fillId="4" borderId="16" xfId="0" applyFont="1" applyFill="1" applyBorder="1" applyAlignment="1">
      <alignment horizontal="center" vertical="center" wrapText="1" shrinkToFit="1"/>
    </xf>
    <xf numFmtId="0" fontId="7" fillId="4" borderId="17" xfId="0" applyFont="1" applyFill="1" applyBorder="1" applyAlignment="1">
      <alignment horizontal="center" vertical="center" wrapText="1" shrinkToFit="1"/>
    </xf>
    <xf numFmtId="0" fontId="6" fillId="4" borderId="13"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6" fillId="4" borderId="35" xfId="0" applyFont="1" applyFill="1" applyBorder="1" applyAlignment="1">
      <alignment horizontal="left" vertical="center" wrapText="1"/>
    </xf>
    <xf numFmtId="0" fontId="6" fillId="4" borderId="14"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15" fillId="0" borderId="0" xfId="0" applyFont="1" applyAlignment="1">
      <alignment horizontal="center" vertical="center"/>
    </xf>
    <xf numFmtId="0" fontId="7" fillId="4" borderId="22" xfId="0" applyFont="1" applyFill="1" applyBorder="1" applyAlignment="1">
      <alignment horizontal="center" vertical="center" wrapText="1" shrinkToFit="1"/>
    </xf>
    <xf numFmtId="0" fontId="7" fillId="4" borderId="35" xfId="0" applyFont="1" applyFill="1" applyBorder="1" applyAlignment="1">
      <alignment horizontal="center" vertical="center" wrapText="1" shrinkToFit="1"/>
    </xf>
    <xf numFmtId="0" fontId="7" fillId="4" borderId="23" xfId="0" applyFont="1" applyFill="1" applyBorder="1" applyAlignment="1">
      <alignment horizontal="center" vertical="center" textRotation="255"/>
    </xf>
    <xf numFmtId="0" fontId="7" fillId="4" borderId="22" xfId="0" applyFont="1" applyFill="1" applyBorder="1" applyAlignment="1">
      <alignment horizontal="center" vertical="center" textRotation="255"/>
    </xf>
    <xf numFmtId="0" fontId="7" fillId="4" borderId="35" xfId="0" applyFont="1" applyFill="1" applyBorder="1" applyAlignment="1">
      <alignment horizontal="center" vertical="center" textRotation="255"/>
    </xf>
    <xf numFmtId="0" fontId="7" fillId="4" borderId="23" xfId="0" applyFont="1" applyFill="1" applyBorder="1" applyAlignment="1">
      <alignment horizontal="center" vertical="center" textRotation="255" wrapText="1" shrinkToFit="1"/>
    </xf>
    <xf numFmtId="0" fontId="7" fillId="4" borderId="22" xfId="0" applyFont="1" applyFill="1" applyBorder="1" applyAlignment="1">
      <alignment horizontal="center" vertical="center" textRotation="255" wrapText="1" shrinkToFit="1"/>
    </xf>
    <xf numFmtId="0" fontId="7" fillId="4" borderId="35" xfId="0" applyFont="1" applyFill="1" applyBorder="1" applyAlignment="1">
      <alignment horizontal="center" vertical="center" textRotation="255" wrapText="1" shrinkToFit="1"/>
    </xf>
    <xf numFmtId="0" fontId="6" fillId="4" borderId="24"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2" fillId="4" borderId="27" xfId="0" applyFont="1" applyFill="1" applyBorder="1" applyAlignment="1">
      <alignment horizontal="right" vertical="center" wrapText="1"/>
    </xf>
    <xf numFmtId="0" fontId="2" fillId="4" borderId="31" xfId="0" applyFont="1" applyFill="1" applyBorder="1" applyAlignment="1">
      <alignment horizontal="right" vertical="center" wrapText="1"/>
    </xf>
    <xf numFmtId="0" fontId="6" fillId="4" borderId="19"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6" fillId="4" borderId="3" xfId="0" applyFont="1" applyFill="1" applyBorder="1" applyAlignment="1">
      <alignment horizontal="center" vertical="center" shrinkToFit="1"/>
    </xf>
    <xf numFmtId="0" fontId="6" fillId="4" borderId="20" xfId="0" applyFont="1" applyFill="1" applyBorder="1" applyAlignment="1">
      <alignment horizontal="center" vertical="center" shrinkToFit="1"/>
    </xf>
    <xf numFmtId="0" fontId="6" fillId="4" borderId="32" xfId="0" applyFont="1" applyFill="1" applyBorder="1" applyAlignment="1">
      <alignment horizontal="center" vertical="center" shrinkToFit="1"/>
    </xf>
    <xf numFmtId="0" fontId="6" fillId="4" borderId="13" xfId="0" applyFont="1" applyFill="1" applyBorder="1" applyAlignment="1">
      <alignment horizontal="center" vertical="center" textRotation="255"/>
    </xf>
    <xf numFmtId="0" fontId="6" fillId="4" borderId="21" xfId="0" applyFont="1" applyFill="1" applyBorder="1" applyAlignment="1">
      <alignment horizontal="center" vertical="center" textRotation="255"/>
    </xf>
    <xf numFmtId="0" fontId="6" fillId="4" borderId="34" xfId="0" applyFont="1" applyFill="1" applyBorder="1" applyAlignment="1">
      <alignment horizontal="center" vertical="center" textRotation="255"/>
    </xf>
    <xf numFmtId="0" fontId="6" fillId="4" borderId="14" xfId="0" applyFont="1" applyFill="1" applyBorder="1" applyAlignment="1">
      <alignment horizontal="center" vertical="center" wrapText="1" shrinkToFit="1"/>
    </xf>
    <xf numFmtId="0" fontId="7" fillId="4" borderId="21" xfId="0" applyFont="1" applyFill="1" applyBorder="1" applyAlignment="1">
      <alignment horizontal="center" vertical="center" wrapText="1" shrinkToFit="1"/>
    </xf>
    <xf numFmtId="0" fontId="7" fillId="4" borderId="34" xfId="0" applyFont="1" applyFill="1" applyBorder="1" applyAlignment="1">
      <alignment horizontal="center" vertical="center" wrapText="1" shrinkToFit="1"/>
    </xf>
  </cellXfs>
  <cellStyles count="3">
    <cellStyle name="桁区切り" xfId="1" builtinId="6"/>
    <cellStyle name="標準" xfId="0" builtinId="0"/>
    <cellStyle name="標準_様式" xfId="2"/>
  </cellStyles>
  <dxfs count="10">
    <dxf>
      <fill>
        <patternFill>
          <bgColor theme="0" tint="-4.9989318521683403E-2"/>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229_&#33576;&#22478;&#30476;&#31282;&#25975;&#24066;_r5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
      <sheetName val="フラグ管理用"/>
      <sheetName val="転記作業用"/>
      <sheetName val="基金調べ"/>
      <sheetName val="【チェックリスト】 "/>
      <sheetName val="計算用"/>
      <sheetName val="【6月19日提出時確認シート】"/>
      <sheetName val="事業名一覧 "/>
      <sheetName val="自治体コード"/>
    </sheetNames>
    <sheetDataSet>
      <sheetData sheetId="0" refreshError="1"/>
      <sheetData sheetId="1">
        <row r="2">
          <cell r="A2" t="str">
            <v>補</v>
          </cell>
          <cell r="C2" t="str">
            <v>○</v>
          </cell>
          <cell r="G2" t="str">
            <v>○</v>
          </cell>
          <cell r="K2" t="str">
            <v>－</v>
          </cell>
          <cell r="M2" t="str">
            <v>－</v>
          </cell>
          <cell r="Q2" t="str">
            <v>R5.4</v>
          </cell>
          <cell r="S2" t="str">
            <v>R5.4</v>
          </cell>
          <cell r="U2" t="str">
            <v>R5当初（地）</v>
          </cell>
          <cell r="AD2" t="str">
            <v>－</v>
          </cell>
          <cell r="AH2" t="str">
            <v>－</v>
          </cell>
          <cell r="AJ2" t="str">
            <v>R4</v>
          </cell>
        </row>
        <row r="3">
          <cell r="A3" t="str">
            <v>単</v>
          </cell>
          <cell r="K3" t="str">
            <v>○</v>
          </cell>
          <cell r="M3" t="str">
            <v>○</v>
          </cell>
          <cell r="Q3" t="str">
            <v>R5.5</v>
          </cell>
          <cell r="S3" t="str">
            <v>R5.5</v>
          </cell>
          <cell r="U3" t="str">
            <v>R5補正（地）</v>
          </cell>
          <cell r="AD3" t="str">
            <v>○</v>
          </cell>
        </row>
        <row r="4">
          <cell r="Q4" t="str">
            <v>R5.6</v>
          </cell>
          <cell r="S4" t="str">
            <v>R5.6</v>
          </cell>
          <cell r="U4" t="str">
            <v>R5予備費（地）</v>
          </cell>
        </row>
        <row r="5">
          <cell r="A5" t="str">
            <v>単</v>
          </cell>
          <cell r="K5" t="str">
            <v>－</v>
          </cell>
          <cell r="Q5" t="str">
            <v>R5.7</v>
          </cell>
          <cell r="S5" t="str">
            <v>R5.7</v>
          </cell>
          <cell r="AD5" t="str">
            <v>－</v>
          </cell>
        </row>
        <row r="6">
          <cell r="Q6" t="str">
            <v>R5.8</v>
          </cell>
          <cell r="S6" t="str">
            <v>R5.8</v>
          </cell>
          <cell r="AD6" t="str">
            <v>○</v>
          </cell>
        </row>
        <row r="7">
          <cell r="I7" t="str">
            <v>－</v>
          </cell>
          <cell r="Q7" t="str">
            <v>R5.9</v>
          </cell>
          <cell r="S7" t="str">
            <v>R5.9</v>
          </cell>
        </row>
        <row r="8">
          <cell r="Q8" t="str">
            <v>R5.10</v>
          </cell>
          <cell r="S8" t="str">
            <v>R5.10</v>
          </cell>
          <cell r="AD8" t="str">
            <v>－</v>
          </cell>
        </row>
        <row r="9">
          <cell r="Q9" t="str">
            <v>R5.11</v>
          </cell>
          <cell r="S9" t="str">
            <v>R5.11</v>
          </cell>
        </row>
        <row r="10">
          <cell r="Q10" t="str">
            <v>R5.12</v>
          </cell>
          <cell r="S10" t="str">
            <v>R5.12</v>
          </cell>
          <cell r="AD10" t="str">
            <v>○</v>
          </cell>
        </row>
        <row r="11">
          <cell r="Q11" t="str">
            <v>R6.1</v>
          </cell>
          <cell r="S11" t="str">
            <v>R6.1</v>
          </cell>
        </row>
        <row r="12">
          <cell r="Q12" t="str">
            <v>R6.2</v>
          </cell>
          <cell r="S12" t="str">
            <v>R6.2</v>
          </cell>
          <cell r="AD12" t="str">
            <v>○</v>
          </cell>
        </row>
        <row r="13">
          <cell r="Q13" t="str">
            <v>R6.3</v>
          </cell>
          <cell r="S13" t="str">
            <v>R6.3</v>
          </cell>
        </row>
        <row r="14">
          <cell r="AF14" t="str">
            <v>○</v>
          </cell>
          <cell r="AH14" t="str">
            <v>－</v>
          </cell>
        </row>
        <row r="15">
          <cell r="AF15" t="str">
            <v>－</v>
          </cell>
          <cell r="AH15" t="str">
            <v>①エネルギー・食料品価格等の物価高騰に伴う低所得世帯支援</v>
          </cell>
        </row>
        <row r="16">
          <cell r="AH16" t="str">
            <v>②エネルギー・食料品価格等の物価高騰に伴う子育て世帯支援</v>
          </cell>
        </row>
        <row r="17">
          <cell r="AH17" t="str">
            <v>③消費下支え等を通じた生活者支援</v>
          </cell>
        </row>
        <row r="18">
          <cell r="AH18" t="str">
            <v>④省エネ家電等への買い換え促進による生活者支援</v>
          </cell>
        </row>
        <row r="19">
          <cell r="AF19" t="str">
            <v>○</v>
          </cell>
        </row>
        <row r="20">
          <cell r="AH20" t="str">
            <v>①エネルギー・食料品価格等の物価高騰に伴う低所得世帯支援</v>
          </cell>
        </row>
        <row r="21">
          <cell r="AH21" t="str">
            <v>②エネルギー・食料品価格等の物価高騰に伴う子育て世帯支援</v>
          </cell>
        </row>
        <row r="22">
          <cell r="AH22" t="str">
            <v>③消費下支え等を通じた生活者支援</v>
          </cell>
        </row>
        <row r="23">
          <cell r="AH23" t="str">
            <v>④省エネ家電等への買い換え促進による生活者支援</v>
          </cell>
        </row>
      </sheetData>
      <sheetData sheetId="2"/>
      <sheetData sheetId="3" refreshError="1"/>
      <sheetData sheetId="4" refreshError="1"/>
      <sheetData sheetId="5" refreshError="1"/>
      <sheetData sheetId="6" refreshError="1"/>
      <sheetData sheetId="7" refreshError="1"/>
      <sheetData sheetId="8">
        <row r="3">
          <cell r="A3" t="str">
            <v>沖縄振興特定事業推進費補助金</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6"/>
  <sheetViews>
    <sheetView tabSelected="1" view="pageBreakPreview" zoomScale="60" zoomScaleNormal="60" workbookViewId="0">
      <selection activeCell="Q13" sqref="Q13"/>
    </sheetView>
  </sheetViews>
  <sheetFormatPr defaultColWidth="9" defaultRowHeight="18.75" x14ac:dyDescent="0.4"/>
  <cols>
    <col min="1" max="4" width="4.375" customWidth="1"/>
    <col min="5" max="6" width="11.625" customWidth="1"/>
    <col min="7" max="7" width="26" customWidth="1"/>
    <col min="8" max="9" width="11.625" customWidth="1"/>
    <col min="10" max="10" width="15" customWidth="1"/>
    <col min="11" max="11" width="16.375" customWidth="1"/>
    <col min="12" max="20" width="14.125" customWidth="1"/>
    <col min="21" max="21" width="14.125" style="76" customWidth="1"/>
    <col min="22" max="22" width="69.875" customWidth="1"/>
    <col min="23" max="28" width="11.625" customWidth="1"/>
    <col min="29" max="29" width="38" customWidth="1"/>
  </cols>
  <sheetData>
    <row r="1" spans="1:44" s="3" customFormat="1" ht="45.75" customHeight="1" x14ac:dyDescent="0.4">
      <c r="A1" s="121" t="s">
        <v>73</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row>
    <row r="2" spans="1:44" s="3" customFormat="1" ht="24.75" customHeight="1" thickBot="1" x14ac:dyDescent="0.45">
      <c r="A2" s="72"/>
      <c r="B2" s="72"/>
      <c r="C2" s="72"/>
      <c r="D2" s="72"/>
      <c r="E2" s="72"/>
      <c r="F2" s="72"/>
      <c r="G2" s="72"/>
      <c r="H2" s="72"/>
      <c r="I2" s="72"/>
      <c r="J2" s="72"/>
      <c r="K2" s="72"/>
      <c r="L2" s="72"/>
      <c r="M2" s="72"/>
      <c r="N2" s="72"/>
      <c r="O2" s="72"/>
      <c r="P2" s="72"/>
      <c r="Q2" s="72"/>
      <c r="R2" s="72"/>
      <c r="U2" s="73"/>
      <c r="AC2" s="73" t="s">
        <v>76</v>
      </c>
    </row>
    <row r="3" spans="1:44" s="3" customFormat="1" ht="30.75" customHeight="1" thickBot="1" x14ac:dyDescent="0.45">
      <c r="A3" s="1"/>
      <c r="B3" s="2"/>
      <c r="C3" s="139" t="s">
        <v>0</v>
      </c>
      <c r="D3" s="142" t="s">
        <v>1</v>
      </c>
      <c r="E3" s="145" t="s">
        <v>2</v>
      </c>
      <c r="F3" s="6"/>
      <c r="G3" s="108" t="s">
        <v>3</v>
      </c>
      <c r="H3" s="111" t="s">
        <v>4</v>
      </c>
      <c r="I3" s="112"/>
      <c r="J3" s="105" t="s">
        <v>16</v>
      </c>
      <c r="K3" s="116" t="s">
        <v>5</v>
      </c>
      <c r="L3" s="7" t="s">
        <v>6</v>
      </c>
      <c r="M3" s="8"/>
      <c r="N3" s="8"/>
      <c r="O3" s="8"/>
      <c r="P3" s="8"/>
      <c r="Q3" s="8"/>
      <c r="R3" s="8"/>
      <c r="S3" s="8"/>
      <c r="T3" s="8"/>
      <c r="U3" s="74"/>
      <c r="V3" s="113" t="s">
        <v>77</v>
      </c>
      <c r="W3" s="105" t="s">
        <v>7</v>
      </c>
      <c r="X3" s="102" t="s">
        <v>8</v>
      </c>
      <c r="Y3" s="102" t="s">
        <v>9</v>
      </c>
      <c r="Z3" s="105" t="s">
        <v>10</v>
      </c>
      <c r="AA3" s="108" t="s">
        <v>11</v>
      </c>
      <c r="AB3" s="108" t="s">
        <v>12</v>
      </c>
      <c r="AC3" s="136" t="s">
        <v>74</v>
      </c>
      <c r="AN3"/>
      <c r="AO3"/>
      <c r="AP3"/>
      <c r="AQ3"/>
      <c r="AR3"/>
    </row>
    <row r="4" spans="1:44" s="3" customFormat="1" ht="37.5" customHeight="1" thickBot="1" x14ac:dyDescent="0.45">
      <c r="A4" s="4"/>
      <c r="B4" s="5"/>
      <c r="C4" s="140"/>
      <c r="D4" s="143"/>
      <c r="E4" s="146"/>
      <c r="F4" s="122" t="s">
        <v>13</v>
      </c>
      <c r="G4" s="146"/>
      <c r="H4" s="124" t="s">
        <v>14</v>
      </c>
      <c r="I4" s="127" t="s">
        <v>15</v>
      </c>
      <c r="J4" s="106"/>
      <c r="K4" s="103"/>
      <c r="L4" s="130" t="s">
        <v>17</v>
      </c>
      <c r="M4" s="132" t="s">
        <v>18</v>
      </c>
      <c r="N4" s="9"/>
      <c r="O4" s="9"/>
      <c r="P4" s="10"/>
      <c r="Q4" s="10"/>
      <c r="R4" s="10"/>
      <c r="S4" s="10"/>
      <c r="T4" s="133" t="s">
        <v>19</v>
      </c>
      <c r="U4" s="134" t="s">
        <v>20</v>
      </c>
      <c r="V4" s="114"/>
      <c r="W4" s="103"/>
      <c r="X4" s="103"/>
      <c r="Y4" s="103"/>
      <c r="Z4" s="106"/>
      <c r="AA4" s="109"/>
      <c r="AB4" s="109"/>
      <c r="AC4" s="137"/>
      <c r="AN4"/>
      <c r="AO4"/>
      <c r="AP4"/>
      <c r="AQ4"/>
      <c r="AR4"/>
    </row>
    <row r="5" spans="1:44" s="3" customFormat="1" ht="22.5" customHeight="1" thickBot="1" x14ac:dyDescent="0.45">
      <c r="A5" s="4"/>
      <c r="B5" s="5"/>
      <c r="C5" s="140"/>
      <c r="D5" s="143"/>
      <c r="E5" s="146"/>
      <c r="F5" s="122"/>
      <c r="G5" s="146"/>
      <c r="H5" s="125"/>
      <c r="I5" s="128"/>
      <c r="J5" s="106"/>
      <c r="K5" s="103"/>
      <c r="L5" s="130"/>
      <c r="M5" s="106"/>
      <c r="N5" s="11" t="s">
        <v>21</v>
      </c>
      <c r="O5" s="12" t="s">
        <v>22</v>
      </c>
      <c r="P5" s="117" t="s">
        <v>23</v>
      </c>
      <c r="Q5" s="118"/>
      <c r="R5" s="119" t="s">
        <v>24</v>
      </c>
      <c r="S5" s="120"/>
      <c r="T5" s="106"/>
      <c r="U5" s="135"/>
      <c r="V5" s="114"/>
      <c r="W5" s="103"/>
      <c r="X5" s="103"/>
      <c r="Y5" s="103"/>
      <c r="Z5" s="106"/>
      <c r="AA5" s="109"/>
      <c r="AB5" s="109"/>
      <c r="AC5" s="137"/>
      <c r="AN5"/>
      <c r="AO5"/>
      <c r="AP5"/>
      <c r="AQ5"/>
      <c r="AR5"/>
    </row>
    <row r="6" spans="1:44" s="3" customFormat="1" ht="114.75" customHeight="1" thickBot="1" x14ac:dyDescent="0.45">
      <c r="A6" s="4"/>
      <c r="B6" s="5"/>
      <c r="C6" s="141"/>
      <c r="D6" s="144"/>
      <c r="E6" s="147"/>
      <c r="F6" s="123"/>
      <c r="G6" s="147"/>
      <c r="H6" s="126"/>
      <c r="I6" s="129"/>
      <c r="J6" s="107"/>
      <c r="K6" s="104"/>
      <c r="L6" s="131"/>
      <c r="M6" s="13" t="s">
        <v>25</v>
      </c>
      <c r="N6" s="14" t="s">
        <v>26</v>
      </c>
      <c r="O6" s="14" t="s">
        <v>27</v>
      </c>
      <c r="P6" s="15" t="s">
        <v>28</v>
      </c>
      <c r="Q6" s="16" t="s">
        <v>29</v>
      </c>
      <c r="R6" s="17" t="s">
        <v>30</v>
      </c>
      <c r="S6" s="18" t="s">
        <v>31</v>
      </c>
      <c r="T6" s="13" t="s">
        <v>32</v>
      </c>
      <c r="U6" s="19" t="s">
        <v>33</v>
      </c>
      <c r="V6" s="115"/>
      <c r="W6" s="104"/>
      <c r="X6" s="104"/>
      <c r="Y6" s="104"/>
      <c r="Z6" s="107"/>
      <c r="AA6" s="110"/>
      <c r="AB6" s="110"/>
      <c r="AC6" s="138"/>
      <c r="AN6"/>
      <c r="AO6"/>
      <c r="AP6"/>
      <c r="AQ6"/>
      <c r="AR6"/>
    </row>
    <row r="7" spans="1:44" s="3" customFormat="1" ht="57.75" customHeight="1" thickBot="1" x14ac:dyDescent="0.45">
      <c r="A7" s="4"/>
      <c r="B7" s="20"/>
      <c r="C7" s="91"/>
      <c r="D7" s="92"/>
      <c r="E7" s="92"/>
      <c r="F7" s="92"/>
      <c r="G7" s="92"/>
      <c r="H7" s="92"/>
      <c r="I7" s="92"/>
      <c r="J7" s="92"/>
      <c r="K7" s="93" t="s">
        <v>75</v>
      </c>
      <c r="L7" s="21">
        <f>IF(SUM(L8:L349)=SUM(M7,T7,U7),SUM(L8:L349),"B~Dの合計としてください")</f>
        <v>322737</v>
      </c>
      <c r="M7" s="21">
        <f t="shared" ref="M7:U7" si="0">SUM(M8:M349)</f>
        <v>322737</v>
      </c>
      <c r="N7" s="21">
        <f t="shared" si="0"/>
        <v>1203</v>
      </c>
      <c r="O7" s="21">
        <f t="shared" si="0"/>
        <v>0</v>
      </c>
      <c r="P7" s="21">
        <f t="shared" si="0"/>
        <v>0</v>
      </c>
      <c r="Q7" s="21">
        <f t="shared" si="0"/>
        <v>215416</v>
      </c>
      <c r="R7" s="21">
        <f t="shared" si="0"/>
        <v>100170</v>
      </c>
      <c r="S7" s="21">
        <f t="shared" si="0"/>
        <v>5948</v>
      </c>
      <c r="T7" s="21">
        <f t="shared" si="0"/>
        <v>0</v>
      </c>
      <c r="U7" s="75">
        <f t="shared" si="0"/>
        <v>0</v>
      </c>
      <c r="V7" s="92"/>
      <c r="W7" s="92"/>
      <c r="X7" s="94"/>
      <c r="Y7" s="94"/>
      <c r="Z7" s="92"/>
      <c r="AA7" s="92"/>
      <c r="AB7" s="22"/>
      <c r="AC7" s="95"/>
      <c r="AN7"/>
      <c r="AO7"/>
      <c r="AP7"/>
      <c r="AQ7"/>
      <c r="AR7"/>
    </row>
    <row r="8" spans="1:44" s="3" customFormat="1" ht="258.75" customHeight="1" thickBot="1" x14ac:dyDescent="0.45">
      <c r="A8" s="23" t="s">
        <v>34</v>
      </c>
      <c r="B8" s="24" t="s">
        <v>35</v>
      </c>
      <c r="C8" s="25">
        <v>1</v>
      </c>
      <c r="D8" s="26" t="s">
        <v>36</v>
      </c>
      <c r="E8" s="27" t="s">
        <v>37</v>
      </c>
      <c r="F8" s="28" t="s">
        <v>37</v>
      </c>
      <c r="G8" s="29" t="s">
        <v>38</v>
      </c>
      <c r="H8" s="30" t="str">
        <f>IF(I8="○","－","")</f>
        <v>－</v>
      </c>
      <c r="I8" s="31" t="s">
        <v>37</v>
      </c>
      <c r="J8" s="31" t="s">
        <v>39</v>
      </c>
      <c r="K8" s="31" t="s">
        <v>40</v>
      </c>
      <c r="L8" s="32">
        <f t="shared" ref="L8:L16" si="1">IF(D8="","",SUM(M8,T8,U8))</f>
        <v>100470</v>
      </c>
      <c r="M8" s="33">
        <f>IF(D8="","",SUM(Q8,R8))</f>
        <v>100470</v>
      </c>
      <c r="N8" s="32"/>
      <c r="O8" s="32"/>
      <c r="P8" s="32"/>
      <c r="Q8" s="34">
        <v>300</v>
      </c>
      <c r="R8" s="34">
        <v>100170</v>
      </c>
      <c r="S8" s="32"/>
      <c r="T8" s="32"/>
      <c r="U8" s="32"/>
      <c r="V8" s="35" t="s">
        <v>78</v>
      </c>
      <c r="W8" s="31" t="s">
        <v>41</v>
      </c>
      <c r="X8" s="31" t="s">
        <v>41</v>
      </c>
      <c r="Y8" s="31" t="s">
        <v>37</v>
      </c>
      <c r="Z8" s="26" t="s">
        <v>41</v>
      </c>
      <c r="AA8" s="26" t="s">
        <v>42</v>
      </c>
      <c r="AB8" s="26" t="s">
        <v>43</v>
      </c>
      <c r="AC8" s="100" t="s">
        <v>82</v>
      </c>
    </row>
    <row r="9" spans="1:44" s="3" customFormat="1" ht="375.75" customHeight="1" thickBot="1" x14ac:dyDescent="0.45">
      <c r="A9" s="36" t="s">
        <v>34</v>
      </c>
      <c r="B9" s="37" t="s">
        <v>44</v>
      </c>
      <c r="C9" s="38">
        <v>2</v>
      </c>
      <c r="D9" s="39" t="s">
        <v>36</v>
      </c>
      <c r="E9" s="40" t="s">
        <v>37</v>
      </c>
      <c r="F9" s="41" t="s">
        <v>37</v>
      </c>
      <c r="G9" s="42" t="s">
        <v>45</v>
      </c>
      <c r="H9" s="43" t="s">
        <v>41</v>
      </c>
      <c r="I9" s="44" t="s">
        <v>37</v>
      </c>
      <c r="J9" s="45" t="s">
        <v>39</v>
      </c>
      <c r="K9" s="45" t="s">
        <v>40</v>
      </c>
      <c r="L9" s="46">
        <f t="shared" si="1"/>
        <v>5950</v>
      </c>
      <c r="M9" s="77">
        <f>IF(D9="","",SUM(N9,O9,P9,Q9,S9))</f>
        <v>5950</v>
      </c>
      <c r="N9" s="47"/>
      <c r="O9" s="47"/>
      <c r="P9" s="47"/>
      <c r="Q9" s="47">
        <v>2</v>
      </c>
      <c r="R9" s="46"/>
      <c r="S9" s="47">
        <v>5948</v>
      </c>
      <c r="T9" s="46"/>
      <c r="U9" s="47"/>
      <c r="V9" s="48" t="s">
        <v>79</v>
      </c>
      <c r="W9" s="45" t="s">
        <v>41</v>
      </c>
      <c r="X9" s="45" t="s">
        <v>41</v>
      </c>
      <c r="Y9" s="45" t="s">
        <v>37</v>
      </c>
      <c r="Z9" s="39" t="s">
        <v>41</v>
      </c>
      <c r="AA9" s="39" t="s">
        <v>42</v>
      </c>
      <c r="AB9" s="39" t="s">
        <v>43</v>
      </c>
      <c r="AC9" s="101" t="s">
        <v>82</v>
      </c>
    </row>
    <row r="10" spans="1:44" s="3" customFormat="1" ht="204" customHeight="1" x14ac:dyDescent="0.4">
      <c r="A10" s="4"/>
      <c r="B10" s="5"/>
      <c r="C10" s="53">
        <v>7</v>
      </c>
      <c r="D10" s="54" t="s">
        <v>36</v>
      </c>
      <c r="E10" s="55" t="s">
        <v>37</v>
      </c>
      <c r="F10" s="56" t="s">
        <v>41</v>
      </c>
      <c r="G10" s="57" t="s">
        <v>46</v>
      </c>
      <c r="H10" s="58" t="s">
        <v>37</v>
      </c>
      <c r="I10" s="58" t="s">
        <v>41</v>
      </c>
      <c r="J10" s="58" t="s">
        <v>39</v>
      </c>
      <c r="K10" s="58" t="s">
        <v>41</v>
      </c>
      <c r="L10" s="59">
        <f t="shared" si="1"/>
        <v>640</v>
      </c>
      <c r="M10" s="60">
        <f t="shared" ref="M10:M16" si="2">IF(D10="","",SUM(N10,O10,P10,Q10,))</f>
        <v>640</v>
      </c>
      <c r="N10" s="61">
        <v>640</v>
      </c>
      <c r="O10" s="62"/>
      <c r="P10" s="62"/>
      <c r="Q10" s="62"/>
      <c r="R10" s="63"/>
      <c r="S10" s="63"/>
      <c r="T10" s="62"/>
      <c r="U10" s="62"/>
      <c r="V10" s="57" t="s">
        <v>80</v>
      </c>
      <c r="W10" s="58" t="s">
        <v>41</v>
      </c>
      <c r="X10" s="58" t="s">
        <v>41</v>
      </c>
      <c r="Y10" s="58" t="s">
        <v>41</v>
      </c>
      <c r="Z10" s="54" t="s">
        <v>41</v>
      </c>
      <c r="AA10" s="54" t="s">
        <v>47</v>
      </c>
      <c r="AB10" s="54" t="s">
        <v>48</v>
      </c>
      <c r="AC10" s="96" t="s">
        <v>49</v>
      </c>
    </row>
    <row r="11" spans="1:44" s="3" customFormat="1" ht="204" customHeight="1" x14ac:dyDescent="0.4">
      <c r="A11" s="4"/>
      <c r="B11" s="5"/>
      <c r="C11" s="64">
        <v>8</v>
      </c>
      <c r="D11" s="54" t="s">
        <v>36</v>
      </c>
      <c r="E11" s="54" t="s">
        <v>37</v>
      </c>
      <c r="F11" s="56" t="s">
        <v>41</v>
      </c>
      <c r="G11" s="57" t="s">
        <v>50</v>
      </c>
      <c r="H11" s="65" t="s">
        <v>41</v>
      </c>
      <c r="I11" s="58" t="s">
        <v>37</v>
      </c>
      <c r="J11" s="58" t="s">
        <v>39</v>
      </c>
      <c r="K11" s="58" t="s">
        <v>51</v>
      </c>
      <c r="L11" s="59">
        <f t="shared" si="1"/>
        <v>123555</v>
      </c>
      <c r="M11" s="66">
        <f t="shared" si="2"/>
        <v>123555</v>
      </c>
      <c r="N11" s="61"/>
      <c r="O11" s="62"/>
      <c r="P11" s="62"/>
      <c r="Q11" s="62">
        <v>123555</v>
      </c>
      <c r="R11" s="63"/>
      <c r="S11" s="63"/>
      <c r="T11" s="62"/>
      <c r="U11" s="62"/>
      <c r="V11" s="57" t="s">
        <v>80</v>
      </c>
      <c r="W11" s="58" t="s">
        <v>41</v>
      </c>
      <c r="X11" s="58" t="s">
        <v>41</v>
      </c>
      <c r="Y11" s="58" t="s">
        <v>41</v>
      </c>
      <c r="Z11" s="54" t="s">
        <v>41</v>
      </c>
      <c r="AA11" s="54" t="s">
        <v>47</v>
      </c>
      <c r="AB11" s="54" t="s">
        <v>48</v>
      </c>
      <c r="AC11" s="96" t="s">
        <v>49</v>
      </c>
    </row>
    <row r="12" spans="1:44" s="3" customFormat="1" ht="159" customHeight="1" x14ac:dyDescent="0.4">
      <c r="A12" s="4"/>
      <c r="B12" s="5"/>
      <c r="C12" s="64">
        <v>9</v>
      </c>
      <c r="D12" s="54" t="s">
        <v>36</v>
      </c>
      <c r="E12" s="54" t="s">
        <v>37</v>
      </c>
      <c r="F12" s="56" t="s">
        <v>41</v>
      </c>
      <c r="G12" s="57" t="s">
        <v>52</v>
      </c>
      <c r="H12" s="58" t="s">
        <v>41</v>
      </c>
      <c r="I12" s="58" t="s">
        <v>37</v>
      </c>
      <c r="J12" s="58" t="s">
        <v>53</v>
      </c>
      <c r="K12" s="58" t="s">
        <v>54</v>
      </c>
      <c r="L12" s="59">
        <f t="shared" si="1"/>
        <v>20000</v>
      </c>
      <c r="M12" s="66">
        <f t="shared" si="2"/>
        <v>20000</v>
      </c>
      <c r="N12" s="61"/>
      <c r="O12" s="62"/>
      <c r="P12" s="62"/>
      <c r="Q12" s="62">
        <v>20000</v>
      </c>
      <c r="R12" s="63"/>
      <c r="S12" s="63"/>
      <c r="T12" s="62"/>
      <c r="U12" s="62"/>
      <c r="V12" s="57" t="s">
        <v>55</v>
      </c>
      <c r="W12" s="58" t="s">
        <v>41</v>
      </c>
      <c r="X12" s="58" t="s">
        <v>41</v>
      </c>
      <c r="Y12" s="58" t="s">
        <v>41</v>
      </c>
      <c r="Z12" s="54" t="s">
        <v>41</v>
      </c>
      <c r="AA12" s="54" t="s">
        <v>56</v>
      </c>
      <c r="AB12" s="54" t="s">
        <v>57</v>
      </c>
      <c r="AC12" s="96" t="s">
        <v>58</v>
      </c>
    </row>
    <row r="13" spans="1:44" s="3" customFormat="1" ht="213.75" customHeight="1" x14ac:dyDescent="0.4">
      <c r="A13" s="4"/>
      <c r="B13" s="5"/>
      <c r="C13" s="64">
        <v>10</v>
      </c>
      <c r="D13" s="54" t="s">
        <v>36</v>
      </c>
      <c r="E13" s="54" t="s">
        <v>37</v>
      </c>
      <c r="F13" s="56" t="s">
        <v>41</v>
      </c>
      <c r="G13" s="57" t="s">
        <v>59</v>
      </c>
      <c r="H13" s="58" t="s">
        <v>41</v>
      </c>
      <c r="I13" s="58" t="s">
        <v>37</v>
      </c>
      <c r="J13" s="58" t="s">
        <v>53</v>
      </c>
      <c r="K13" s="58" t="s">
        <v>54</v>
      </c>
      <c r="L13" s="59">
        <f t="shared" si="1"/>
        <v>15500</v>
      </c>
      <c r="M13" s="66">
        <f t="shared" si="2"/>
        <v>15500</v>
      </c>
      <c r="N13" s="61"/>
      <c r="O13" s="62"/>
      <c r="P13" s="62"/>
      <c r="Q13" s="62">
        <v>15500</v>
      </c>
      <c r="R13" s="63"/>
      <c r="S13" s="63"/>
      <c r="T13" s="62"/>
      <c r="U13" s="62"/>
      <c r="V13" s="57" t="s">
        <v>60</v>
      </c>
      <c r="W13" s="58" t="s">
        <v>41</v>
      </c>
      <c r="X13" s="58" t="s">
        <v>41</v>
      </c>
      <c r="Y13" s="58" t="s">
        <v>41</v>
      </c>
      <c r="Z13" s="54" t="s">
        <v>41</v>
      </c>
      <c r="AA13" s="54" t="s">
        <v>61</v>
      </c>
      <c r="AB13" s="54" t="s">
        <v>43</v>
      </c>
      <c r="AC13" s="96" t="s">
        <v>62</v>
      </c>
    </row>
    <row r="14" spans="1:44" s="3" customFormat="1" ht="214.5" customHeight="1" x14ac:dyDescent="0.4">
      <c r="A14" s="4"/>
      <c r="B14" s="5"/>
      <c r="C14" s="64">
        <v>11</v>
      </c>
      <c r="D14" s="54" t="s">
        <v>36</v>
      </c>
      <c r="E14" s="54" t="s">
        <v>37</v>
      </c>
      <c r="F14" s="56" t="s">
        <v>41</v>
      </c>
      <c r="G14" s="52" t="s">
        <v>63</v>
      </c>
      <c r="H14" s="50" t="s">
        <v>41</v>
      </c>
      <c r="I14" s="58" t="s">
        <v>37</v>
      </c>
      <c r="J14" s="58" t="s">
        <v>64</v>
      </c>
      <c r="K14" s="58" t="s">
        <v>65</v>
      </c>
      <c r="L14" s="67">
        <f t="shared" si="1"/>
        <v>56059</v>
      </c>
      <c r="M14" s="68">
        <f t="shared" si="2"/>
        <v>56059</v>
      </c>
      <c r="N14" s="69"/>
      <c r="O14" s="51"/>
      <c r="P14" s="51"/>
      <c r="Q14" s="51">
        <v>56059</v>
      </c>
      <c r="R14" s="70"/>
      <c r="S14" s="70"/>
      <c r="T14" s="51"/>
      <c r="U14" s="51"/>
      <c r="V14" s="71" t="s">
        <v>81</v>
      </c>
      <c r="W14" s="58" t="s">
        <v>41</v>
      </c>
      <c r="X14" s="58" t="s">
        <v>41</v>
      </c>
      <c r="Y14" s="58" t="s">
        <v>41</v>
      </c>
      <c r="Z14" s="54" t="s">
        <v>41</v>
      </c>
      <c r="AA14" s="54" t="s">
        <v>47</v>
      </c>
      <c r="AB14" s="54" t="s">
        <v>48</v>
      </c>
      <c r="AC14" s="97" t="s">
        <v>66</v>
      </c>
    </row>
    <row r="15" spans="1:44" s="3" customFormat="1" ht="201.75" customHeight="1" x14ac:dyDescent="0.4">
      <c r="A15" s="4"/>
      <c r="B15" s="5"/>
      <c r="C15" s="64">
        <v>12</v>
      </c>
      <c r="D15" s="49" t="s">
        <v>36</v>
      </c>
      <c r="E15" s="49" t="s">
        <v>37</v>
      </c>
      <c r="F15" s="56" t="s">
        <v>41</v>
      </c>
      <c r="G15" s="52" t="s">
        <v>67</v>
      </c>
      <c r="H15" s="50" t="s">
        <v>37</v>
      </c>
      <c r="I15" s="50" t="s">
        <v>41</v>
      </c>
      <c r="J15" s="58" t="s">
        <v>39</v>
      </c>
      <c r="K15" s="58" t="s">
        <v>41</v>
      </c>
      <c r="L15" s="67">
        <f t="shared" si="1"/>
        <v>311</v>
      </c>
      <c r="M15" s="68">
        <f t="shared" si="2"/>
        <v>311</v>
      </c>
      <c r="N15" s="69">
        <v>311</v>
      </c>
      <c r="O15" s="51"/>
      <c r="P15" s="51"/>
      <c r="Q15" s="51"/>
      <c r="R15" s="70"/>
      <c r="S15" s="70"/>
      <c r="T15" s="51"/>
      <c r="U15" s="51"/>
      <c r="V15" s="52" t="s">
        <v>68</v>
      </c>
      <c r="W15" s="50" t="s">
        <v>41</v>
      </c>
      <c r="X15" s="50" t="s">
        <v>41</v>
      </c>
      <c r="Y15" s="50" t="s">
        <v>41</v>
      </c>
      <c r="Z15" s="49" t="s">
        <v>41</v>
      </c>
      <c r="AA15" s="49" t="s">
        <v>42</v>
      </c>
      <c r="AB15" s="49" t="s">
        <v>48</v>
      </c>
      <c r="AC15" s="98" t="s">
        <v>69</v>
      </c>
    </row>
    <row r="16" spans="1:44" s="3" customFormat="1" ht="121.5" customHeight="1" thickBot="1" x14ac:dyDescent="0.45">
      <c r="A16" s="78"/>
      <c r="B16" s="79"/>
      <c r="C16" s="80">
        <v>13</v>
      </c>
      <c r="D16" s="81" t="s">
        <v>36</v>
      </c>
      <c r="E16" s="81" t="s">
        <v>37</v>
      </c>
      <c r="F16" s="82" t="s">
        <v>41</v>
      </c>
      <c r="G16" s="83" t="s">
        <v>70</v>
      </c>
      <c r="H16" s="84" t="s">
        <v>37</v>
      </c>
      <c r="I16" s="84" t="s">
        <v>41</v>
      </c>
      <c r="J16" s="85" t="s">
        <v>64</v>
      </c>
      <c r="K16" s="85" t="s">
        <v>41</v>
      </c>
      <c r="L16" s="86">
        <f t="shared" si="1"/>
        <v>252</v>
      </c>
      <c r="M16" s="87">
        <f t="shared" si="2"/>
        <v>252</v>
      </c>
      <c r="N16" s="88">
        <v>252</v>
      </c>
      <c r="O16" s="89"/>
      <c r="P16" s="89"/>
      <c r="Q16" s="89"/>
      <c r="R16" s="90"/>
      <c r="S16" s="90"/>
      <c r="T16" s="89"/>
      <c r="U16" s="89"/>
      <c r="V16" s="83" t="s">
        <v>71</v>
      </c>
      <c r="W16" s="84" t="s">
        <v>41</v>
      </c>
      <c r="X16" s="84" t="s">
        <v>41</v>
      </c>
      <c r="Y16" s="84" t="s">
        <v>41</v>
      </c>
      <c r="Z16" s="81" t="s">
        <v>41</v>
      </c>
      <c r="AA16" s="81" t="s">
        <v>47</v>
      </c>
      <c r="AB16" s="81" t="s">
        <v>48</v>
      </c>
      <c r="AC16" s="99" t="s">
        <v>72</v>
      </c>
    </row>
  </sheetData>
  <mergeCells count="25">
    <mergeCell ref="A1:AC1"/>
    <mergeCell ref="F4:F6"/>
    <mergeCell ref="H4:H6"/>
    <mergeCell ref="I4:I6"/>
    <mergeCell ref="L4:L6"/>
    <mergeCell ref="M4:M5"/>
    <mergeCell ref="T4:T5"/>
    <mergeCell ref="U4:U5"/>
    <mergeCell ref="AB3:AB6"/>
    <mergeCell ref="AC3:AC6"/>
    <mergeCell ref="C3:C6"/>
    <mergeCell ref="D3:D6"/>
    <mergeCell ref="E3:E6"/>
    <mergeCell ref="G3:G6"/>
    <mergeCell ref="Y3:Y6"/>
    <mergeCell ref="Z3:Z6"/>
    <mergeCell ref="AA3:AA6"/>
    <mergeCell ref="H3:I3"/>
    <mergeCell ref="J3:J6"/>
    <mergeCell ref="V3:V6"/>
    <mergeCell ref="W3:W6"/>
    <mergeCell ref="X3:X6"/>
    <mergeCell ref="K3:K6"/>
    <mergeCell ref="P5:Q5"/>
    <mergeCell ref="R5:S5"/>
  </mergeCells>
  <phoneticPr fontId="3"/>
  <conditionalFormatting sqref="T8:T16">
    <cfRule type="expression" dxfId="9" priority="10">
      <formula>$D8="単"</formula>
    </cfRule>
  </conditionalFormatting>
  <conditionalFormatting sqref="N10:O16">
    <cfRule type="expression" dxfId="8" priority="6">
      <formula>$I10="○"</formula>
    </cfRule>
  </conditionalFormatting>
  <conditionalFormatting sqref="P10:S16">
    <cfRule type="expression" dxfId="7" priority="8">
      <formula>$D10="補"</formula>
    </cfRule>
  </conditionalFormatting>
  <conditionalFormatting sqref="O10:O16">
    <cfRule type="expression" dxfId="6" priority="9">
      <formula>$E10="－"</formula>
    </cfRule>
  </conditionalFormatting>
  <conditionalFormatting sqref="R8:S16">
    <cfRule type="expression" dxfId="5" priority="11">
      <formula>$F8="－"</formula>
    </cfRule>
  </conditionalFormatting>
  <conditionalFormatting sqref="Q8">
    <cfRule type="expression" dxfId="4" priority="4">
      <formula>$K8="－"</formula>
    </cfRule>
  </conditionalFormatting>
  <conditionalFormatting sqref="P9:Q9">
    <cfRule type="expression" dxfId="3" priority="3">
      <formula>$K9="－"</formula>
    </cfRule>
  </conditionalFormatting>
  <conditionalFormatting sqref="N9:O9">
    <cfRule type="expression" dxfId="2" priority="2">
      <formula>$H9="－"</formula>
    </cfRule>
  </conditionalFormatting>
  <conditionalFormatting sqref="P10:Q16">
    <cfRule type="expression" dxfId="1" priority="13">
      <formula>AND($G10="妊娠出産子育て支援交付金",$I10="○")</formula>
    </cfRule>
    <cfRule type="expression" dxfId="0" priority="14">
      <formula>$H10="○"</formula>
    </cfRule>
  </conditionalFormatting>
  <dataValidations count="3">
    <dataValidation type="list" allowBlank="1" showErrorMessage="1" sqref="D8:D9">
      <formula1>単独</formula1>
    </dataValidation>
    <dataValidation type="list" allowBlank="1" showErrorMessage="1" sqref="D10:D16">
      <formula1>補助・単独</formula1>
    </dataValidation>
    <dataValidation allowBlank="1" showErrorMessage="1" sqref="H8 A1:A2 AD1:XFD2 B2:AC2"/>
  </dataValidations>
  <pageMargins left="0.7" right="0.7" top="0.75" bottom="0.75" header="0.3" footer="0.3"/>
  <pageSetup paperSize="8" scale="40" fitToHeight="0" orientation="landscape"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中山栞</dc:creator>
  <cp:lastModifiedBy>中山栞</cp:lastModifiedBy>
  <cp:lastPrinted>2023-12-08T11:01:19Z</cp:lastPrinted>
  <dcterms:created xsi:type="dcterms:W3CDTF">2023-12-08T10:37:58Z</dcterms:created>
  <dcterms:modified xsi:type="dcterms:W3CDTF">2024-05-07T04:14:55Z</dcterms:modified>
</cp:coreProperties>
</file>