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施設野菜・果樹花き\R7年度\K 花き（R7）\02　いばらきの枝物トップランナー産地拡大事業\02 募集時の資料（要綱以外の資料）\07 県HP掲載\"/>
    </mc:Choice>
  </mc:AlternateContent>
  <bookViews>
    <workbookView xWindow="0" yWindow="0" windowWidth="28800" windowHeight="12210"/>
  </bookViews>
  <sheets>
    <sheet name="様式８号（実績報告書）" sheetId="1" r:id="rId1"/>
    <sheet name="様式８号別添１（着工前価格確認書）" sheetId="2" r:id="rId2"/>
    <sheet name="様式８号別添２-１（荒廃農地等再生支援）" sheetId="3" r:id="rId3"/>
    <sheet name="様式８号別添２-２（荒廃農地等再生支援・圃場No.）" sheetId="4" r:id="rId4"/>
    <sheet name="様式８号別添３（生産体制強化支援・機械名）" sheetId="5" r:id="rId5"/>
    <sheet name="様式１号別添（実施計画書） （実績)" sheetId="6" r:id="rId6"/>
    <sheet name="参考様式１（圃場No. ）（実績)" sheetId="7" r:id="rId7"/>
    <sheet name="参考様式１　リスト（編集不可）（実績）" sheetId="8" r:id="rId8"/>
  </sheets>
  <definedNames>
    <definedName name="_xlnm.Print_Area" localSheetId="6">'参考様式１（圃場No. ）（実績)'!$A$1:$T$41</definedName>
    <definedName name="_xlnm.Print_Area" localSheetId="5">'様式１号別添（実施計画書） （実績)'!$A$1:$AQ$45</definedName>
    <definedName name="_xlnm.Print_Area" localSheetId="0">'様式８号（実績報告書）'!$A$1:$AN$45</definedName>
    <definedName name="_xlnm.Print_Area" localSheetId="1">'様式８号別添１（着工前価格確認書）'!$A$1:$G$30</definedName>
    <definedName name="_xlnm.Print_Area" localSheetId="2">'様式８号別添２-１（荒廃農地等再生支援）'!$A$1:$J$19</definedName>
    <definedName name="_xlnm.Print_Area" localSheetId="3">'様式８号別添２-２（荒廃農地等再生支援・圃場No.）'!$A$1:$I$35</definedName>
    <definedName name="_xlnm.Print_Area" localSheetId="4">'様式８号別添３（生産体制強化支援・機械名）'!$A$1:$T$23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7" l="1"/>
  <c r="K10" i="7"/>
  <c r="Q10" i="7"/>
  <c r="H11" i="7"/>
  <c r="K11" i="7"/>
  <c r="Q11" i="7"/>
  <c r="H12" i="7"/>
  <c r="K12" i="7"/>
  <c r="Q12" i="7"/>
  <c r="H13" i="7"/>
  <c r="K13" i="7"/>
  <c r="Q13" i="7"/>
  <c r="H14" i="7"/>
  <c r="K14" i="7"/>
  <c r="Q14" i="7"/>
  <c r="H15" i="7"/>
  <c r="K15" i="7"/>
  <c r="Q15" i="7"/>
  <c r="H16" i="7"/>
  <c r="K16" i="7"/>
  <c r="Q16" i="7"/>
  <c r="H17" i="7"/>
  <c r="K17" i="7"/>
  <c r="Q17" i="7"/>
  <c r="H18" i="7"/>
  <c r="K18" i="7"/>
  <c r="Q18" i="7"/>
  <c r="H19" i="7"/>
  <c r="K19" i="7"/>
  <c r="Q19" i="7"/>
  <c r="H20" i="7"/>
  <c r="K20" i="7"/>
  <c r="Q20" i="7"/>
  <c r="N21" i="7"/>
  <c r="A26" i="7"/>
  <c r="B26" i="7"/>
  <c r="B37" i="7" s="1"/>
  <c r="T33" i="7" s="1"/>
  <c r="C26" i="7"/>
  <c r="D26" i="7"/>
  <c r="I26" i="7" s="1"/>
  <c r="H26" i="7"/>
  <c r="A27" i="7"/>
  <c r="B27" i="7"/>
  <c r="G27" i="7" s="1"/>
  <c r="C27" i="7"/>
  <c r="D27" i="7"/>
  <c r="I27" i="7" s="1"/>
  <c r="H27" i="7"/>
  <c r="A28" i="7"/>
  <c r="B28" i="7"/>
  <c r="H28" i="7" s="1"/>
  <c r="C28" i="7"/>
  <c r="D28" i="7"/>
  <c r="I28" i="7" s="1"/>
  <c r="A29" i="7"/>
  <c r="B29" i="7"/>
  <c r="L29" i="7" s="1"/>
  <c r="C29" i="7"/>
  <c r="D29" i="7"/>
  <c r="I29" i="7" s="1"/>
  <c r="H29" i="7"/>
  <c r="A30" i="7"/>
  <c r="B30" i="7"/>
  <c r="G30" i="7" s="1"/>
  <c r="C30" i="7"/>
  <c r="D30" i="7"/>
  <c r="I30" i="7" s="1"/>
  <c r="H30" i="7"/>
  <c r="A31" i="7"/>
  <c r="B31" i="7"/>
  <c r="L31" i="7" s="1"/>
  <c r="C31" i="7"/>
  <c r="D31" i="7"/>
  <c r="I31" i="7" s="1"/>
  <c r="A32" i="7"/>
  <c r="B32" i="7"/>
  <c r="H32" i="7" s="1"/>
  <c r="C32" i="7"/>
  <c r="D32" i="7"/>
  <c r="I32" i="7" s="1"/>
  <c r="A33" i="7"/>
  <c r="B33" i="7"/>
  <c r="G33" i="7" s="1"/>
  <c r="C33" i="7"/>
  <c r="D33" i="7"/>
  <c r="I33" i="7" s="1"/>
  <c r="H33" i="7"/>
  <c r="A34" i="7"/>
  <c r="B34" i="7"/>
  <c r="G34" i="7" s="1"/>
  <c r="C34" i="7"/>
  <c r="D34" i="7"/>
  <c r="I34" i="7" s="1"/>
  <c r="H34" i="7"/>
  <c r="L34" i="7"/>
  <c r="A35" i="7"/>
  <c r="B35" i="7"/>
  <c r="L35" i="7" s="1"/>
  <c r="C35" i="7"/>
  <c r="D35" i="7"/>
  <c r="I35" i="7" s="1"/>
  <c r="H35" i="7"/>
  <c r="R35" i="7"/>
  <c r="T35" i="7"/>
  <c r="A36" i="7"/>
  <c r="B36" i="7"/>
  <c r="G36" i="7" s="1"/>
  <c r="C36" i="7"/>
  <c r="D36" i="7"/>
  <c r="L36" i="7" s="1"/>
  <c r="H36" i="7"/>
  <c r="D37" i="7"/>
  <c r="T34" i="7" s="1"/>
  <c r="E37" i="7"/>
  <c r="F37" i="7"/>
  <c r="T36" i="7" s="1"/>
  <c r="J37" i="7"/>
  <c r="K37" i="7"/>
  <c r="R36" i="7" s="1"/>
  <c r="AS19" i="6"/>
  <c r="W19" i="6" s="1"/>
  <c r="AX19" i="6"/>
  <c r="AS20" i="6"/>
  <c r="W20" i="6" s="1"/>
  <c r="AX20" i="6"/>
  <c r="AS21" i="6"/>
  <c r="W21" i="6" s="1"/>
  <c r="AX21" i="6"/>
  <c r="L22" i="6"/>
  <c r="O22" i="6"/>
  <c r="S22" i="6"/>
  <c r="AD22" i="6"/>
  <c r="AH22" i="6"/>
  <c r="G33" i="6"/>
  <c r="M33" i="6"/>
  <c r="S33" i="6"/>
  <c r="AA33" i="6"/>
  <c r="AS40" i="6"/>
  <c r="AS41" i="6"/>
  <c r="L42" i="6"/>
  <c r="O42" i="6"/>
  <c r="S42" i="6"/>
  <c r="W42" i="6"/>
  <c r="AD42" i="6"/>
  <c r="AH42" i="6"/>
  <c r="D31" i="4"/>
  <c r="E31" i="4"/>
  <c r="F31" i="4"/>
  <c r="G31" i="4"/>
  <c r="W22" i="6" l="1"/>
  <c r="I37" i="7"/>
  <c r="R34" i="7" s="1"/>
  <c r="H31" i="7"/>
  <c r="H37" i="7" s="1"/>
  <c r="R33" i="7" s="1"/>
  <c r="I36" i="7"/>
  <c r="G35" i="7"/>
  <c r="G32" i="7"/>
  <c r="G31" i="7"/>
  <c r="G29" i="7"/>
  <c r="G28" i="7"/>
  <c r="G26" i="7"/>
  <c r="L33" i="7"/>
  <c r="L32" i="7"/>
  <c r="L30" i="7"/>
  <c r="L28" i="7"/>
  <c r="L27" i="7"/>
  <c r="L26" i="7"/>
  <c r="G37" i="7" l="1"/>
  <c r="T37" i="7" s="1"/>
  <c r="L37" i="7"/>
  <c r="R37" i="7" s="1"/>
</calcChain>
</file>

<file path=xl/sharedStrings.xml><?xml version="1.0" encoding="utf-8"?>
<sst xmlns="http://schemas.openxmlformats.org/spreadsheetml/2006/main" count="502" uniqueCount="334">
  <si>
    <t>また、栽植品目が当初の計画から変更となった場合は、圃場ごとに変更後の品目を記載すること。</t>
    <rPh sb="3" eb="7">
      <t>サイショクヒンモク</t>
    </rPh>
    <rPh sb="8" eb="10">
      <t>トウショ</t>
    </rPh>
    <rPh sb="11" eb="13">
      <t>ケイカク</t>
    </rPh>
    <rPh sb="15" eb="17">
      <t>ヘンコウ</t>
    </rPh>
    <rPh sb="21" eb="23">
      <t>バアイ</t>
    </rPh>
    <rPh sb="25" eb="27">
      <t>ホジョウ</t>
    </rPh>
    <rPh sb="30" eb="33">
      <t>ヘンコウゴ</t>
    </rPh>
    <rPh sb="34" eb="36">
      <t>ヒンモク</t>
    </rPh>
    <rPh sb="37" eb="39">
      <t>キサイ</t>
    </rPh>
    <phoneticPr fontId="2"/>
  </si>
  <si>
    <t>「栽植完了報告書」とし、「記」以下に圃場ごとの栽植後の写真を貼付した書類を知事に提出する。</t>
    <phoneticPr fontId="2"/>
  </si>
  <si>
    <t>４　別記１第６の１の規定により、対象農地の栽植作業が完了した場合は、件名の「実績報告書」を</t>
    <phoneticPr fontId="2"/>
  </si>
  <si>
    <t>らきの枝物トップランナー産地拡大事業費補助金　　　円の交付を請求します。」を削除する。</t>
    <phoneticPr fontId="2"/>
  </si>
  <si>
    <t>３　全額概算払いを受けている場合には、本文中の「なお、併せて精算額として、令和７年度いば</t>
    <rPh sb="2" eb="4">
      <t>ゼンガク</t>
    </rPh>
    <rPh sb="4" eb="6">
      <t>ガイサン</t>
    </rPh>
    <rPh sb="6" eb="7">
      <t>バラ</t>
    </rPh>
    <rPh sb="9" eb="10">
      <t>ウ</t>
    </rPh>
    <rPh sb="14" eb="16">
      <t>バアイ</t>
    </rPh>
    <rPh sb="19" eb="22">
      <t>ホンブンチュウ</t>
    </rPh>
    <phoneticPr fontId="2"/>
  </si>
  <si>
    <t>概算払い精算書（財務規則様式第102号）</t>
    <rPh sb="0" eb="3">
      <t>ガイサンバラ</t>
    </rPh>
    <rPh sb="4" eb="6">
      <t>セイサン</t>
    </rPh>
    <rPh sb="6" eb="7">
      <t>ショ</t>
    </rPh>
    <rPh sb="8" eb="14">
      <t>ザイムキソクヨウシキ</t>
    </rPh>
    <rPh sb="14" eb="15">
      <t>ダイ</t>
    </rPh>
    <rPh sb="18" eb="19">
      <t>ゴウ</t>
    </rPh>
    <phoneticPr fontId="2"/>
  </si>
  <si>
    <t>（４）概算払いを受けている場合</t>
    <rPh sb="3" eb="6">
      <t>ガイサンバラ</t>
    </rPh>
    <rPh sb="8" eb="9">
      <t>ウ</t>
    </rPh>
    <rPh sb="13" eb="15">
      <t>バアイ</t>
    </rPh>
    <phoneticPr fontId="2"/>
  </si>
  <si>
    <t>②機械の納品書、請求書及び領収書の写し</t>
  </si>
  <si>
    <t>①財産管理台帳（様式第10号）</t>
    <rPh sb="1" eb="7">
      <t>ザイサンカンリダイチョウ</t>
    </rPh>
    <rPh sb="8" eb="10">
      <t>ヨウシキ</t>
    </rPh>
    <rPh sb="10" eb="11">
      <t>ダイ</t>
    </rPh>
    <rPh sb="13" eb="14">
      <t>ゴウ</t>
    </rPh>
    <phoneticPr fontId="2"/>
  </si>
  <si>
    <t>（３）生産体制強化支援</t>
    <rPh sb="3" eb="11">
      <t>セイサンタイセイキョウカシエン</t>
    </rPh>
    <phoneticPr fontId="2"/>
  </si>
  <si>
    <t>④請求書及び領収書の写し（再生作業を委託した場合、機械を借用した場合）</t>
    <rPh sb="13" eb="17">
      <t>サイセイサギョウ</t>
    </rPh>
    <rPh sb="18" eb="20">
      <t>イタク</t>
    </rPh>
    <rPh sb="22" eb="24">
      <t>バアイ</t>
    </rPh>
    <rPh sb="25" eb="27">
      <t>キカイ</t>
    </rPh>
    <rPh sb="28" eb="30">
      <t>シャクヨウ</t>
    </rPh>
    <rPh sb="32" eb="34">
      <t>バアイ</t>
    </rPh>
    <phoneticPr fontId="2"/>
  </si>
  <si>
    <t>③農用地利用集積等促進計画の写し（交付申請時に未提出の場合）</t>
    <rPh sb="1" eb="6">
      <t>ノウヨウチリヨウ</t>
    </rPh>
    <rPh sb="6" eb="9">
      <t>シュウセキトウ</t>
    </rPh>
    <rPh sb="9" eb="13">
      <t>ソクシンケイカク</t>
    </rPh>
    <rPh sb="14" eb="15">
      <t>ウツ</t>
    </rPh>
    <rPh sb="17" eb="21">
      <t>コウフシンセイ</t>
    </rPh>
    <rPh sb="21" eb="22">
      <t>ジ</t>
    </rPh>
    <rPh sb="23" eb="26">
      <t>ミテイシュツ</t>
    </rPh>
    <rPh sb="27" eb="29">
      <t>バアイ</t>
    </rPh>
    <phoneticPr fontId="2"/>
  </si>
  <si>
    <t>②事業費積算シート（参考様式１）（再生作業を自主施工した場合）</t>
    <rPh sb="1" eb="4">
      <t>ジギョウヒ</t>
    </rPh>
    <rPh sb="4" eb="6">
      <t>セキサン</t>
    </rPh>
    <rPh sb="10" eb="14">
      <t>サンコウヨウシキ</t>
    </rPh>
    <rPh sb="17" eb="19">
      <t>サイセイ</t>
    </rPh>
    <rPh sb="19" eb="21">
      <t>サギョウ</t>
    </rPh>
    <rPh sb="22" eb="26">
      <t>ジシュセコウ</t>
    </rPh>
    <rPh sb="28" eb="30">
      <t>バアイ</t>
    </rPh>
    <phoneticPr fontId="2"/>
  </si>
  <si>
    <t>①様式第８号別添２－２（自主施工した場合）</t>
    <rPh sb="1" eb="3">
      <t>ヨウシキ</t>
    </rPh>
    <rPh sb="3" eb="4">
      <t>ダイ</t>
    </rPh>
    <rPh sb="5" eb="6">
      <t>ゴウ</t>
    </rPh>
    <rPh sb="6" eb="8">
      <t>ベッテン</t>
    </rPh>
    <rPh sb="12" eb="16">
      <t>ジシュセコウ</t>
    </rPh>
    <rPh sb="18" eb="20">
      <t>バアイ</t>
    </rPh>
    <phoneticPr fontId="2"/>
  </si>
  <si>
    <t>該当者：</t>
    <rPh sb="0" eb="2">
      <t>ガイトウ</t>
    </rPh>
    <rPh sb="2" eb="3">
      <t>シャ</t>
    </rPh>
    <phoneticPr fontId="2"/>
  </si>
  <si>
    <t>様式第８号別添２－１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</si>
  <si>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必　須：</t>
    <rPh sb="0" eb="1">
      <t>ヒツ</t>
    </rPh>
    <rPh sb="2" eb="3">
      <t>ス</t>
    </rPh>
    <phoneticPr fontId="2"/>
  </si>
  <si>
    <t>（２）荒廃農地等再生支援</t>
    <rPh sb="3" eb="12">
      <t>コウハイノウチトウサイセイシエン</t>
    </rPh>
    <phoneticPr fontId="2"/>
  </si>
  <si>
    <t>②実施計画書（様式第１号別添）</t>
  </si>
  <si>
    <t>①様式第８号別添１</t>
    <rPh sb="1" eb="3">
      <t>ヨウシキ</t>
    </rPh>
    <rPh sb="3" eb="4">
      <t>ダイ</t>
    </rPh>
    <rPh sb="5" eb="6">
      <t>ゴウ</t>
    </rPh>
    <rPh sb="6" eb="8">
      <t>ベッテン</t>
    </rPh>
    <phoneticPr fontId="2"/>
  </si>
  <si>
    <t>（１）共通</t>
    <rPh sb="3" eb="5">
      <t>キョウツウ</t>
    </rPh>
    <phoneticPr fontId="2"/>
  </si>
  <si>
    <t>２　添付書類は、以下のとおりとする。（詳細は別紙を参照のこと）</t>
    <rPh sb="2" eb="6">
      <t>テンプショルイ</t>
    </rPh>
    <rPh sb="8" eb="10">
      <t>イカ</t>
    </rPh>
    <rPh sb="19" eb="21">
      <t>ショウサイ</t>
    </rPh>
    <rPh sb="22" eb="24">
      <t>ベッシ</t>
    </rPh>
    <rPh sb="25" eb="27">
      <t>サンショウ</t>
    </rPh>
    <phoneticPr fontId="2"/>
  </si>
  <si>
    <t>きとし、変更前を括弧書きで上段に記載する。</t>
    <rPh sb="4" eb="7">
      <t>ヘンコウマエ</t>
    </rPh>
    <rPh sb="8" eb="10">
      <t>カッコ</t>
    </rPh>
    <rPh sb="10" eb="11">
      <t>ガキ</t>
    </rPh>
    <rPh sb="13" eb="15">
      <t>ジョウダン</t>
    </rPh>
    <rPh sb="16" eb="18">
      <t>キサイ</t>
    </rPh>
    <phoneticPr fontId="2"/>
  </si>
  <si>
    <t>なお、軽微な変更があった場合においては、容易に比較対照できるように、変更部分を２段書</t>
    <rPh sb="3" eb="5">
      <t>ケイビ</t>
    </rPh>
    <rPh sb="6" eb="8">
      <t>ヘンコウ</t>
    </rPh>
    <rPh sb="12" eb="14">
      <t>バアイ</t>
    </rPh>
    <rPh sb="20" eb="22">
      <t>ヨウイ</t>
    </rPh>
    <rPh sb="23" eb="27">
      <t>ヒカクタイショウ</t>
    </rPh>
    <rPh sb="34" eb="36">
      <t>ヘンコウ</t>
    </rPh>
    <rPh sb="36" eb="38">
      <t>ブブン</t>
    </rPh>
    <rPh sb="40" eb="41">
      <t>ダン</t>
    </rPh>
    <rPh sb="41" eb="42">
      <t>カ</t>
    </rPh>
    <phoneticPr fontId="2"/>
  </si>
  <si>
    <t>１　「記」の記載様式は、様式第１号の「記」以下に準ずるものとする。</t>
    <rPh sb="3" eb="4">
      <t>キ</t>
    </rPh>
    <rPh sb="6" eb="8">
      <t>キサイ</t>
    </rPh>
    <rPh sb="8" eb="10">
      <t>ヨウシキ</t>
    </rPh>
    <rPh sb="12" eb="14">
      <t>ヨウシキ</t>
    </rPh>
    <rPh sb="14" eb="15">
      <t>ダイ</t>
    </rPh>
    <rPh sb="16" eb="17">
      <t>ゴウ</t>
    </rPh>
    <rPh sb="19" eb="20">
      <t>キ</t>
    </rPh>
    <rPh sb="21" eb="23">
      <t>イカ</t>
    </rPh>
    <rPh sb="24" eb="25">
      <t>ジュン</t>
    </rPh>
    <phoneticPr fontId="2"/>
  </si>
  <si>
    <t>（注）</t>
    <rPh sb="1" eb="2">
      <t>チュウ</t>
    </rPh>
    <phoneticPr fontId="2"/>
  </si>
  <si>
    <t>記</t>
    <rPh sb="0" eb="1">
      <t>キ</t>
    </rPh>
    <phoneticPr fontId="2"/>
  </si>
  <si>
    <t>　令和　年　月　日付け記号第　号で補助金の交付決定のあった事業について、下記のとおり実施したので、令和７年度いばらきの枝物トップランナー産地拡大事業費補助金交付等要綱第12条の規定により、実績報告いたします。
　なお、併せて精算額として、令和７年度いばらきの枝物トップランナー産地拡大事業補助金　　　　　円の交付を請求します。</t>
    <phoneticPr fontId="2"/>
  </si>
  <si>
    <t>令和７年度いばらきの枝物トップランナー産地拡大事業補助金実績（実施状況）報告書</t>
    <rPh sb="0" eb="2">
      <t>レイワ</t>
    </rPh>
    <rPh sb="3" eb="5">
      <t>ネンド</t>
    </rPh>
    <rPh sb="10" eb="12">
      <t>エダモノ</t>
    </rPh>
    <rPh sb="19" eb="25">
      <t>サンチカクダイジギョウ</t>
    </rPh>
    <rPh sb="25" eb="28">
      <t>ホジョキン</t>
    </rPh>
    <rPh sb="28" eb="30">
      <t>ジッセキ</t>
    </rPh>
    <rPh sb="31" eb="35">
      <t>ジッシジョウキョウ</t>
    </rPh>
    <rPh sb="36" eb="39">
      <t>ホウコクショ</t>
    </rPh>
    <phoneticPr fontId="2"/>
  </si>
  <si>
    <t>（代表者職　氏名）</t>
    <rPh sb="1" eb="4">
      <t>ダイヒョウシャ</t>
    </rPh>
    <rPh sb="4" eb="5">
      <t>ショク</t>
    </rPh>
    <rPh sb="6" eb="8">
      <t>シメイ</t>
    </rPh>
    <phoneticPr fontId="2"/>
  </si>
  <si>
    <t>（事業実施主体名）</t>
    <rPh sb="1" eb="7">
      <t>ジギョウジッシシュタイ</t>
    </rPh>
    <rPh sb="7" eb="8">
      <t>メイ</t>
    </rPh>
    <phoneticPr fontId="2"/>
  </si>
  <si>
    <t>（連絡先）</t>
    <rPh sb="1" eb="4">
      <t>レンラクサキ</t>
    </rPh>
    <phoneticPr fontId="2"/>
  </si>
  <si>
    <t>〒（住所）</t>
    <rPh sb="2" eb="4">
      <t>ジュウショ</t>
    </rPh>
    <phoneticPr fontId="2"/>
  </si>
  <si>
    <t>茨城県知事　殿</t>
    <rPh sb="0" eb="3">
      <t>イバラキケン</t>
    </rPh>
    <rPh sb="3" eb="5">
      <t>チジ</t>
    </rPh>
    <rPh sb="6" eb="7">
      <t>トノ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</si>
  <si>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</si>
  <si>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様式第８号（要綱第12条）</t>
    <rPh sb="0" eb="2">
      <t>ヨウシキ</t>
    </rPh>
    <rPh sb="2" eb="3">
      <t>ダイ</t>
    </rPh>
    <rPh sb="4" eb="5">
      <t>ゴウ</t>
    </rPh>
    <rPh sb="6" eb="8">
      <t>ヨウコウ</t>
    </rPh>
    <rPh sb="8" eb="9">
      <t>ダイ</t>
    </rPh>
    <rPh sb="11" eb="12">
      <t>ジョウ</t>
    </rPh>
    <phoneticPr fontId="2"/>
  </si>
  <si>
    <t>　　　価格の変更があった場合、改めて見積書を徴収し、当確認書に添付すること。</t>
    <rPh sb="3" eb="5">
      <t>カカク</t>
    </rPh>
    <rPh sb="6" eb="8">
      <t>ヘンコウ</t>
    </rPh>
    <rPh sb="12" eb="14">
      <t>バアイ</t>
    </rPh>
    <rPh sb="15" eb="16">
      <t>アラタ</t>
    </rPh>
    <rPh sb="18" eb="21">
      <t>ミツモリショ</t>
    </rPh>
    <rPh sb="22" eb="24">
      <t>チョウシュウ</t>
    </rPh>
    <rPh sb="26" eb="27">
      <t>トウ</t>
    </rPh>
    <rPh sb="27" eb="30">
      <t>カクニンショ</t>
    </rPh>
    <rPh sb="31" eb="33">
      <t>テンプ</t>
    </rPh>
    <phoneticPr fontId="2"/>
  </si>
  <si>
    <t>（注）「確認後の価格」は、価格の変更がなかった場合も記載する。</t>
    <rPh sb="1" eb="2">
      <t>チュウ</t>
    </rPh>
    <rPh sb="4" eb="6">
      <t>カクニン</t>
    </rPh>
    <rPh sb="6" eb="7">
      <t>ゴ</t>
    </rPh>
    <rPh sb="8" eb="10">
      <t>カカク</t>
    </rPh>
    <rPh sb="13" eb="15">
      <t>カカク</t>
    </rPh>
    <rPh sb="16" eb="18">
      <t>ヘンコウ</t>
    </rPh>
    <rPh sb="23" eb="25">
      <t>バアイ</t>
    </rPh>
    <rPh sb="26" eb="28">
      <t>キサイ</t>
    </rPh>
    <phoneticPr fontId="2"/>
  </si>
  <si>
    <t>確認の結果、○社に依頼することとした。</t>
    <rPh sb="0" eb="2">
      <t>カクニン</t>
    </rPh>
    <rPh sb="3" eb="5">
      <t>ケッカ</t>
    </rPh>
    <rPh sb="7" eb="8">
      <t>シャ</t>
    </rPh>
    <rPh sb="9" eb="11">
      <t>イライ</t>
    </rPh>
    <phoneticPr fontId="2"/>
  </si>
  <si>
    <t>変更後の価格
税込（税抜）</t>
    <rPh sb="0" eb="2">
      <t>ヘンコウ</t>
    </rPh>
    <rPh sb="2" eb="3">
      <t>ゴ</t>
    </rPh>
    <rPh sb="4" eb="6">
      <t>カカク</t>
    </rPh>
    <rPh sb="7" eb="9">
      <t>ゼイコミ</t>
    </rPh>
    <rPh sb="10" eb="12">
      <t>ゼイヌキ</t>
    </rPh>
    <phoneticPr fontId="2"/>
  </si>
  <si>
    <t>確認結果
（変更の有無）</t>
    <rPh sb="0" eb="4">
      <t>カクニンケッカ</t>
    </rPh>
    <rPh sb="6" eb="8">
      <t>ヘンコウ</t>
    </rPh>
    <rPh sb="9" eb="11">
      <t>ウム</t>
    </rPh>
    <phoneticPr fontId="2"/>
  </si>
  <si>
    <t>確認日</t>
    <rPh sb="0" eb="2">
      <t>カクニン</t>
    </rPh>
    <rPh sb="2" eb="3">
      <t>ビ</t>
    </rPh>
    <phoneticPr fontId="2"/>
  </si>
  <si>
    <t>社名</t>
    <rPh sb="0" eb="2">
      <t>シャメイ</t>
    </rPh>
    <phoneticPr fontId="2"/>
  </si>
  <si>
    <t>２　生産体制強化支援</t>
    <rPh sb="2" eb="8">
      <t>セイサンタイセイキョウカ</t>
    </rPh>
    <rPh sb="8" eb="10">
      <t>シエン</t>
    </rPh>
    <phoneticPr fontId="2"/>
  </si>
  <si>
    <t>変更後の価格
税込（税抜）</t>
    <rPh sb="0" eb="3">
      <t>ヘンコウゴ</t>
    </rPh>
    <rPh sb="4" eb="6">
      <t>カカク</t>
    </rPh>
    <rPh sb="7" eb="9">
      <t>ゼイコミ</t>
    </rPh>
    <rPh sb="10" eb="12">
      <t>ゼイヌキ</t>
    </rPh>
    <phoneticPr fontId="2"/>
  </si>
  <si>
    <t>１　荒廃農地等再生支援</t>
    <rPh sb="2" eb="7">
      <t>コウハイノウチトウ</t>
    </rPh>
    <rPh sb="7" eb="9">
      <t>サイセイ</t>
    </rPh>
    <rPh sb="9" eb="11">
      <t>シエン</t>
    </rPh>
    <phoneticPr fontId="2"/>
  </si>
  <si>
    <t>記</t>
  </si>
  <si>
    <t xml:space="preserve">  にて下記のとおり確認しました。</t>
    <phoneticPr fontId="2"/>
  </si>
  <si>
    <t>　交付申請時に見積もりを徴収した会社に、価格の変更がないか、（電話・メール・FAX）</t>
    <rPh sb="1" eb="6">
      <t>コウフシンセイジ</t>
    </rPh>
    <rPh sb="7" eb="9">
      <t>ミツ</t>
    </rPh>
    <rPh sb="12" eb="14">
      <t>チョウシュウ</t>
    </rPh>
    <rPh sb="16" eb="18">
      <t>カイシャ</t>
    </rPh>
    <rPh sb="20" eb="22">
      <t>カカク</t>
    </rPh>
    <rPh sb="23" eb="25">
      <t>ヘンコウ</t>
    </rPh>
    <rPh sb="31" eb="33">
      <t>デンワ</t>
    </rPh>
    <phoneticPr fontId="2"/>
  </si>
  <si>
    <t>（事業実施主体名）　</t>
    <rPh sb="1" eb="7">
      <t>ジギョウジッシシュタイ</t>
    </rPh>
    <rPh sb="7" eb="8">
      <t>メイ</t>
    </rPh>
    <phoneticPr fontId="2"/>
  </si>
  <si>
    <t>令和７年度いばらきの枝物トップランナー産地拡大事業着工前価格確認書</t>
    <rPh sb="25" eb="33">
      <t>チャッコウマエカカクカクニンショ</t>
    </rPh>
    <phoneticPr fontId="2"/>
  </si>
  <si>
    <t>様式第８号別添１（共通）</t>
    <rPh sb="0" eb="3">
      <t>ヨウシキダイ</t>
    </rPh>
    <rPh sb="4" eb="5">
      <t>ゴウ</t>
    </rPh>
    <rPh sb="5" eb="7">
      <t>ベッテン</t>
    </rPh>
    <rPh sb="9" eb="11">
      <t>キョウツウ</t>
    </rPh>
    <phoneticPr fontId="2"/>
  </si>
  <si>
    <t>写真</t>
    <rPh sb="0" eb="2">
      <t>シャシン</t>
    </rPh>
    <phoneticPr fontId="2"/>
  </si>
  <si>
    <t>機械の規格・能力が分かる写真</t>
    <rPh sb="0" eb="2">
      <t>キカイ</t>
    </rPh>
    <rPh sb="3" eb="5">
      <t>キカク</t>
    </rPh>
    <rPh sb="6" eb="8">
      <t>ノウリョク</t>
    </rPh>
    <rPh sb="9" eb="10">
      <t>ワ</t>
    </rPh>
    <rPh sb="12" eb="14">
      <t>シャシン</t>
    </rPh>
    <phoneticPr fontId="2"/>
  </si>
  <si>
    <t>使用機械の写真</t>
    <rPh sb="0" eb="2">
      <t>シヨウ</t>
    </rPh>
    <rPh sb="2" eb="4">
      <t>キカイ</t>
    </rPh>
    <rPh sb="5" eb="7">
      <t>シャシン</t>
    </rPh>
    <phoneticPr fontId="2"/>
  </si>
  <si>
    <t>機　械　名</t>
    <rPh sb="0" eb="1">
      <t>キ</t>
    </rPh>
    <rPh sb="2" eb="3">
      <t>カイ</t>
    </rPh>
    <rPh sb="4" eb="5">
      <t>メイ</t>
    </rPh>
    <phoneticPr fontId="2"/>
  </si>
  <si>
    <t>（２）再生作業に係る機械写真整理帳</t>
    <rPh sb="3" eb="7">
      <t>サイセイサギョウ</t>
    </rPh>
    <rPh sb="8" eb="9">
      <t>カカ</t>
    </rPh>
    <rPh sb="10" eb="12">
      <t>キカイ</t>
    </rPh>
    <rPh sb="12" eb="14">
      <t>シャシン</t>
    </rPh>
    <rPh sb="14" eb="17">
      <t>セイリチョウ</t>
    </rPh>
    <phoneticPr fontId="2"/>
  </si>
  <si>
    <t>（注）複数の作業工程がある場合、「実施中」には代表的な１工程の作業中の写真を添付すること。</t>
    <rPh sb="1" eb="2">
      <t>チュウ</t>
    </rPh>
    <rPh sb="3" eb="5">
      <t>フクスウ</t>
    </rPh>
    <rPh sb="6" eb="10">
      <t>サギョウコウテイ</t>
    </rPh>
    <rPh sb="13" eb="15">
      <t>バアイ</t>
    </rPh>
    <rPh sb="17" eb="19">
      <t>ジッシ</t>
    </rPh>
    <rPh sb="19" eb="20">
      <t>チュウ</t>
    </rPh>
    <rPh sb="23" eb="26">
      <t>ダイヒョウテキ</t>
    </rPh>
    <rPh sb="28" eb="30">
      <t>コウテイ</t>
    </rPh>
    <rPh sb="31" eb="33">
      <t>サギョウ</t>
    </rPh>
    <rPh sb="33" eb="34">
      <t>チュウ</t>
    </rPh>
    <rPh sb="35" eb="37">
      <t>シャシン</t>
    </rPh>
    <rPh sb="38" eb="40">
      <t>テンプ</t>
    </rPh>
    <phoneticPr fontId="2"/>
  </si>
  <si>
    <t>撮影日：　年　月　日</t>
    <phoneticPr fontId="2"/>
  </si>
  <si>
    <t>撮影日：　年　月　日</t>
    <rPh sb="0" eb="3">
      <t>サツエイビ</t>
    </rPh>
    <rPh sb="5" eb="6">
      <t>ネン</t>
    </rPh>
    <rPh sb="7" eb="8">
      <t>ツキ</t>
    </rPh>
    <rPh sb="9" eb="10">
      <t>ヒ</t>
    </rPh>
    <phoneticPr fontId="2"/>
  </si>
  <si>
    <t>実施後</t>
    <rPh sb="0" eb="2">
      <t>ジッシ</t>
    </rPh>
    <rPh sb="2" eb="3">
      <t>ゴ</t>
    </rPh>
    <phoneticPr fontId="2"/>
  </si>
  <si>
    <t>撮影日：　年　月　日　作業内容：</t>
    <rPh sb="0" eb="3">
      <t>サツエイビ</t>
    </rPh>
    <rPh sb="5" eb="6">
      <t>ネン</t>
    </rPh>
    <rPh sb="7" eb="8">
      <t>ツキ</t>
    </rPh>
    <rPh sb="9" eb="10">
      <t>ヒ</t>
    </rPh>
    <rPh sb="11" eb="15">
      <t>サギョウナイヨウ</t>
    </rPh>
    <phoneticPr fontId="2"/>
  </si>
  <si>
    <t>実施中</t>
    <rPh sb="0" eb="2">
      <t>ジッシ</t>
    </rPh>
    <rPh sb="2" eb="3">
      <t>ナカ</t>
    </rPh>
    <phoneticPr fontId="2"/>
  </si>
  <si>
    <t>実施前</t>
    <rPh sb="0" eb="2">
      <t>ジッシ</t>
    </rPh>
    <rPh sb="2" eb="3">
      <t>マエ</t>
    </rPh>
    <phoneticPr fontId="2"/>
  </si>
  <si>
    <t>圃　場　３</t>
    <rPh sb="0" eb="1">
      <t>ホ</t>
    </rPh>
    <rPh sb="2" eb="3">
      <t>バ</t>
    </rPh>
    <phoneticPr fontId="2"/>
  </si>
  <si>
    <t>圃　場　２</t>
    <rPh sb="0" eb="1">
      <t>ホ</t>
    </rPh>
    <rPh sb="2" eb="3">
      <t>バ</t>
    </rPh>
    <phoneticPr fontId="2"/>
  </si>
  <si>
    <t>圃　場　１</t>
    <rPh sb="0" eb="1">
      <t>ホ</t>
    </rPh>
    <rPh sb="2" eb="3">
      <t>バ</t>
    </rPh>
    <phoneticPr fontId="2"/>
  </si>
  <si>
    <t>（１）再生作業の経過</t>
    <rPh sb="3" eb="7">
      <t>サイセイサギョウ</t>
    </rPh>
    <rPh sb="8" eb="10">
      <t>ケイカ</t>
    </rPh>
    <phoneticPr fontId="2"/>
  </si>
  <si>
    <t>荒廃農地等再生支援に係る写真整理帳</t>
    <rPh sb="0" eb="7">
      <t>コウハイノウチトウサイセイ</t>
    </rPh>
    <rPh sb="7" eb="9">
      <t>シエン</t>
    </rPh>
    <rPh sb="10" eb="11">
      <t>カカ</t>
    </rPh>
    <rPh sb="12" eb="17">
      <t>シャシンセイリチョウ</t>
    </rPh>
    <phoneticPr fontId="2"/>
  </si>
  <si>
    <t>様式第８号別添２-１（荒廃農地等再生支援）</t>
    <rPh sb="0" eb="2">
      <t>ヨウシキ</t>
    </rPh>
    <rPh sb="2" eb="3">
      <t>ダイ</t>
    </rPh>
    <rPh sb="4" eb="5">
      <t>ゴウ</t>
    </rPh>
    <rPh sb="5" eb="7">
      <t>ベッテン</t>
    </rPh>
    <rPh sb="11" eb="16">
      <t>コウハイノウチトウ</t>
    </rPh>
    <rPh sb="16" eb="18">
      <t>サイセイ</t>
    </rPh>
    <rPh sb="18" eb="20">
      <t>シエン</t>
    </rPh>
    <phoneticPr fontId="2"/>
  </si>
  <si>
    <t>　　　４　圃場番号ごとに作成すること。</t>
    <rPh sb="5" eb="7">
      <t>ホジョウ</t>
    </rPh>
    <rPh sb="7" eb="9">
      <t>バンゴウ</t>
    </rPh>
    <rPh sb="12" eb="14">
      <t>サクセイ</t>
    </rPh>
    <phoneticPr fontId="2"/>
  </si>
  <si>
    <t>　　　３　再生作業を委託した場合は記載不要。</t>
    <rPh sb="5" eb="9">
      <t>サイセイサギョウ</t>
    </rPh>
    <rPh sb="10" eb="12">
      <t>イタク</t>
    </rPh>
    <rPh sb="14" eb="16">
      <t>バアイ</t>
    </rPh>
    <rPh sb="17" eb="19">
      <t>キサイ</t>
    </rPh>
    <rPh sb="19" eb="21">
      <t>フヨウ</t>
    </rPh>
    <phoneticPr fontId="2"/>
  </si>
  <si>
    <t>　　　２　当事業の実施にあたり新たに作業員を雇用した場合、被雇用者に賃金を支払ったことが分かる書類(被雇用者からの領収書また
　　　　は振込明細書等)を添付する。</t>
    <phoneticPr fontId="2"/>
  </si>
  <si>
    <t>（注）１　作業員の種別については、参考様式１により確認する。</t>
    <rPh sb="1" eb="2">
      <t>チュウ</t>
    </rPh>
    <rPh sb="17" eb="21">
      <t>サンコウヨウシキ</t>
    </rPh>
    <phoneticPr fontId="2"/>
  </si>
  <si>
    <t>計</t>
    <rPh sb="0" eb="1">
      <t>ケイ</t>
    </rPh>
    <phoneticPr fontId="2"/>
  </si>
  <si>
    <t>軽作業員</t>
  </si>
  <si>
    <t>一般
運転手</t>
    <phoneticPr fontId="2"/>
  </si>
  <si>
    <t>特殊
作業員</t>
    <rPh sb="3" eb="6">
      <t>サギョウイン</t>
    </rPh>
    <phoneticPr fontId="2"/>
  </si>
  <si>
    <t>特殊
運転手</t>
    <rPh sb="0" eb="2">
      <t>トクシュ</t>
    </rPh>
    <rPh sb="3" eb="6">
      <t>ウンテンシュ</t>
    </rPh>
    <phoneticPr fontId="2"/>
  </si>
  <si>
    <t>備　考
作業内容と運転機械を記入</t>
    <rPh sb="4" eb="8">
      <t>サギョウナイヨウ</t>
    </rPh>
    <rPh sb="9" eb="13">
      <t>ウンテンキカイ</t>
    </rPh>
    <rPh sb="14" eb="16">
      <t>キニュウ</t>
    </rPh>
    <phoneticPr fontId="2"/>
  </si>
  <si>
    <t>作業員の種別ごとの作業時間（0.5h単位）</t>
    <rPh sb="18" eb="20">
      <t>タンイ</t>
    </rPh>
    <phoneticPr fontId="2"/>
  </si>
  <si>
    <t>氏　　名</t>
  </si>
  <si>
    <t>日付</t>
    <rPh sb="0" eb="2">
      <t>ヒヅケ</t>
    </rPh>
    <phoneticPr fontId="2"/>
  </si>
  <si>
    <t>圃場番号　（　）</t>
    <phoneticPr fontId="2"/>
  </si>
  <si>
    <t>（１）再生作業参加者名簿</t>
    <phoneticPr fontId="2"/>
  </si>
  <si>
    <t>荒廃農地等再生支援に係る事業明細書</t>
    <rPh sb="0" eb="5">
      <t>コウハイノウチトウ</t>
    </rPh>
    <rPh sb="5" eb="9">
      <t>サイセイシエン</t>
    </rPh>
    <rPh sb="10" eb="11">
      <t>カカ</t>
    </rPh>
    <rPh sb="12" eb="14">
      <t>ジギョウ</t>
    </rPh>
    <rPh sb="14" eb="17">
      <t>メイサイショ</t>
    </rPh>
    <phoneticPr fontId="2"/>
  </si>
  <si>
    <t>様式第８号別添２-２（荒廃農地等再生支援）</t>
    <rPh sb="0" eb="2">
      <t>ヨウシキ</t>
    </rPh>
    <rPh sb="2" eb="3">
      <t>ダイ</t>
    </rPh>
    <rPh sb="4" eb="5">
      <t>ゴウ</t>
    </rPh>
    <rPh sb="5" eb="7">
      <t>ベッテン</t>
    </rPh>
    <rPh sb="11" eb="16">
      <t>コウハイノウチトウ</t>
    </rPh>
    <rPh sb="16" eb="18">
      <t>サイセイ</t>
    </rPh>
    <rPh sb="18" eb="20">
      <t>シエン</t>
    </rPh>
    <phoneticPr fontId="2"/>
  </si>
  <si>
    <t>職氏名</t>
    <rPh sb="0" eb="3">
      <t>ショクシメイ</t>
    </rPh>
    <phoneticPr fontId="2"/>
  </si>
  <si>
    <t>所属</t>
    <rPh sb="0" eb="2">
      <t>ショゾク</t>
    </rPh>
    <phoneticPr fontId="2"/>
  </si>
  <si>
    <t>(検査日)</t>
    <rPh sb="1" eb="4">
      <t>ケンサビ</t>
    </rPh>
    <phoneticPr fontId="2"/>
  </si>
  <si>
    <t>上記の機械の導入を確認しました。</t>
    <rPh sb="0" eb="2">
      <t>ジョウキ</t>
    </rPh>
    <rPh sb="3" eb="5">
      <t>キカイ</t>
    </rPh>
    <rPh sb="6" eb="8">
      <t>ドウニュウ</t>
    </rPh>
    <rPh sb="9" eb="11">
      <t>カクニン</t>
    </rPh>
    <phoneticPr fontId="2"/>
  </si>
  <si>
    <t>税抜額</t>
    <rPh sb="0" eb="2">
      <t>ゼイヌキ</t>
    </rPh>
    <rPh sb="2" eb="3">
      <t>ガク</t>
    </rPh>
    <phoneticPr fontId="2"/>
  </si>
  <si>
    <t>税込額</t>
    <rPh sb="0" eb="2">
      <t>ゼイコミ</t>
    </rPh>
    <rPh sb="2" eb="3">
      <t>ガク</t>
    </rPh>
    <phoneticPr fontId="2"/>
  </si>
  <si>
    <t>製造番号</t>
    <rPh sb="0" eb="4">
      <t>セイゾウバンゴウ</t>
    </rPh>
    <phoneticPr fontId="2"/>
  </si>
  <si>
    <t>型式</t>
    <rPh sb="0" eb="2">
      <t>カタシキ</t>
    </rPh>
    <phoneticPr fontId="2"/>
  </si>
  <si>
    <t>メーカー</t>
    <phoneticPr fontId="2"/>
  </si>
  <si>
    <t>機械名</t>
    <rPh sb="0" eb="3">
      <t>キカイメイ</t>
    </rPh>
    <phoneticPr fontId="2"/>
  </si>
  <si>
    <t>管理主体</t>
    <rPh sb="0" eb="4">
      <t>カンリシュタイ</t>
    </rPh>
    <phoneticPr fontId="2"/>
  </si>
  <si>
    <t>設置場所</t>
    <rPh sb="0" eb="4">
      <t>セッチバショ</t>
    </rPh>
    <phoneticPr fontId="2"/>
  </si>
  <si>
    <t>(納品日)</t>
    <rPh sb="1" eb="4">
      <t>ノウヒンビ</t>
    </rPh>
    <phoneticPr fontId="2"/>
  </si>
  <si>
    <t>から</t>
    <phoneticPr fontId="2"/>
  </si>
  <si>
    <t>(発注日)</t>
    <rPh sb="1" eb="4">
      <t>ハッチュウビ</t>
    </rPh>
    <phoneticPr fontId="2"/>
  </si>
  <si>
    <t>事業実施期間</t>
    <rPh sb="0" eb="6">
      <t>ジギョウジッシキカン</t>
    </rPh>
    <phoneticPr fontId="2"/>
  </si>
  <si>
    <t>（農林事務所記入欄）</t>
    <phoneticPr fontId="2"/>
  </si>
  <si>
    <t>（注）導入した機械毎に作成すること。</t>
    <rPh sb="1" eb="2">
      <t>チュウ</t>
    </rPh>
    <phoneticPr fontId="2"/>
  </si>
  <si>
    <t>事業名を明記したラベルが確認できる写真</t>
    <rPh sb="0" eb="3">
      <t>ジギョウメイ</t>
    </rPh>
    <rPh sb="4" eb="6">
      <t>メイキ</t>
    </rPh>
    <rPh sb="12" eb="14">
      <t>カクニン</t>
    </rPh>
    <rPh sb="17" eb="19">
      <t>シャシン</t>
    </rPh>
    <phoneticPr fontId="2"/>
  </si>
  <si>
    <t>型式・製造番号が確認できる写真</t>
    <rPh sb="1" eb="2">
      <t>シキ</t>
    </rPh>
    <rPh sb="3" eb="7">
      <t>セイゾウバンゴウ</t>
    </rPh>
    <phoneticPr fontId="2"/>
  </si>
  <si>
    <t>外観写真２</t>
    <phoneticPr fontId="2"/>
  </si>
  <si>
    <t>外観写真１</t>
    <phoneticPr fontId="2"/>
  </si>
  <si>
    <t>納品年月日</t>
    <rPh sb="0" eb="2">
      <t>ノウヒン</t>
    </rPh>
    <rPh sb="2" eb="5">
      <t>ネンガッピ</t>
    </rPh>
    <phoneticPr fontId="2"/>
  </si>
  <si>
    <t>設 置 場 所</t>
    <phoneticPr fontId="2"/>
  </si>
  <si>
    <t>発注年月日</t>
    <rPh sb="0" eb="2">
      <t>ハッチュウ</t>
    </rPh>
    <rPh sb="2" eb="5">
      <t>ネンガッピ</t>
    </rPh>
    <phoneticPr fontId="2"/>
  </si>
  <si>
    <t>機　械　名</t>
    <phoneticPr fontId="2"/>
  </si>
  <si>
    <t>導入機械写真整理帳（生産体制強化支援）</t>
    <rPh sb="10" eb="16">
      <t>セイサンタイセイキョウカ</t>
    </rPh>
    <rPh sb="16" eb="18">
      <t>シエン</t>
    </rPh>
    <phoneticPr fontId="2"/>
  </si>
  <si>
    <t>様式第８号別添３（生産体制強化支援）</t>
    <rPh sb="0" eb="2">
      <t>ヨウシキ</t>
    </rPh>
    <rPh sb="2" eb="3">
      <t>ダイ</t>
    </rPh>
    <rPh sb="4" eb="5">
      <t>ゴウ</t>
    </rPh>
    <rPh sb="5" eb="7">
      <t>ベッテン</t>
    </rPh>
    <rPh sb="15" eb="17">
      <t>シエン</t>
    </rPh>
    <phoneticPr fontId="2"/>
  </si>
  <si>
    <t>２　消費税相当額は、自己負担とすること。</t>
    <rPh sb="2" eb="5">
      <t>ショウヒゼイ</t>
    </rPh>
    <rPh sb="5" eb="8">
      <t>ソウトウガク</t>
    </rPh>
    <rPh sb="10" eb="14">
      <t>ジコフタン</t>
    </rPh>
    <phoneticPr fontId="2"/>
  </si>
  <si>
    <t>１　補助上限額は１５０万円である。</t>
    <rPh sb="2" eb="7">
      <t>ホジョジョウゲンガク</t>
    </rPh>
    <rPh sb="11" eb="13">
      <t>マンエン</t>
    </rPh>
    <phoneticPr fontId="2"/>
  </si>
  <si>
    <t>千円未満切捨て</t>
    <rPh sb="0" eb="2">
      <t>センエン</t>
    </rPh>
    <rPh sb="2" eb="4">
      <t>ミマン</t>
    </rPh>
    <rPh sb="4" eb="6">
      <t>キリス</t>
    </rPh>
    <phoneticPr fontId="2"/>
  </si>
  <si>
    <t>C・上限150万円まで</t>
    <rPh sb="2" eb="4">
      <t>ジョウゲン</t>
    </rPh>
    <rPh sb="7" eb="9">
      <t>マンエン</t>
    </rPh>
    <phoneticPr fontId="2"/>
  </si>
  <si>
    <t>税抜B</t>
    <rPh sb="0" eb="2">
      <t>ゼイヌキ</t>
    </rPh>
    <phoneticPr fontId="2"/>
  </si>
  <si>
    <t>税込A</t>
    <rPh sb="0" eb="2">
      <t>ゼイコミ</t>
    </rPh>
    <phoneticPr fontId="2"/>
  </si>
  <si>
    <t>（台）</t>
    <rPh sb="1" eb="2">
      <t>ダイ</t>
    </rPh>
    <phoneticPr fontId="2"/>
  </si>
  <si>
    <t>（型式・能力）</t>
    <rPh sb="1" eb="3">
      <t>カタシキ</t>
    </rPh>
    <rPh sb="4" eb="6">
      <t>ノウリョク</t>
    </rPh>
    <phoneticPr fontId="2"/>
  </si>
  <si>
    <t>税抜B×1/2 C</t>
    <rPh sb="0" eb="2">
      <t>ゼイヌキ</t>
    </rPh>
    <phoneticPr fontId="2"/>
  </si>
  <si>
    <t>備考</t>
    <rPh sb="0" eb="2">
      <t>ビコウ</t>
    </rPh>
    <phoneticPr fontId="2"/>
  </si>
  <si>
    <t>その他</t>
    <rPh sb="2" eb="3">
      <t>ホカ</t>
    </rPh>
    <phoneticPr fontId="2"/>
  </si>
  <si>
    <t>自己負担</t>
    <rPh sb="0" eb="4">
      <t>ジコフタン</t>
    </rPh>
    <phoneticPr fontId="2"/>
  </si>
  <si>
    <t>国　費</t>
    <rPh sb="0" eb="1">
      <t>クニ</t>
    </rPh>
    <rPh sb="2" eb="3">
      <t>ヒ</t>
    </rPh>
    <phoneticPr fontId="2"/>
  </si>
  <si>
    <t>事業費</t>
    <rPh sb="0" eb="3">
      <t>ジギョウヒ</t>
    </rPh>
    <phoneticPr fontId="2"/>
  </si>
  <si>
    <t>事業量</t>
    <rPh sb="0" eb="3">
      <t>ジギョウリョウ</t>
    </rPh>
    <phoneticPr fontId="2"/>
  </si>
  <si>
    <t>（１）事業内容</t>
    <rPh sb="3" eb="7">
      <t>ジギョウナイヨウ</t>
    </rPh>
    <phoneticPr fontId="2"/>
  </si>
  <si>
    <t>面積</t>
    <rPh sb="0" eb="2">
      <t>メンセキ</t>
    </rPh>
    <phoneticPr fontId="2"/>
  </si>
  <si>
    <t>本事業で改植する面積</t>
    <rPh sb="0" eb="1">
      <t>ホン</t>
    </rPh>
    <rPh sb="1" eb="3">
      <t>ジギョウ</t>
    </rPh>
    <rPh sb="4" eb="6">
      <t>カイショク</t>
    </rPh>
    <rPh sb="8" eb="10">
      <t>メンセキ</t>
    </rPh>
    <phoneticPr fontId="2"/>
  </si>
  <si>
    <t>面積</t>
    <phoneticPr fontId="2"/>
  </si>
  <si>
    <t>計画(R10)</t>
    <rPh sb="0" eb="2">
      <t>ケイカク</t>
    </rPh>
    <phoneticPr fontId="2"/>
  </si>
  <si>
    <t>計画（R8）</t>
    <phoneticPr fontId="2"/>
  </si>
  <si>
    <t>現況(R7)</t>
    <rPh sb="0" eb="2">
      <t>ゲンキョウ</t>
    </rPh>
    <phoneticPr fontId="2"/>
  </si>
  <si>
    <t>品目</t>
    <rPh sb="0" eb="2">
      <t>ヒンモク</t>
    </rPh>
    <phoneticPr fontId="2"/>
  </si>
  <si>
    <t>（a）</t>
    <phoneticPr fontId="2"/>
  </si>
  <si>
    <t>（４）枝物の生産計画</t>
    <rPh sb="3" eb="5">
      <t>エダモノ</t>
    </rPh>
    <rPh sb="6" eb="10">
      <t>セイサンケイカク</t>
    </rPh>
    <phoneticPr fontId="2"/>
  </si>
  <si>
    <t>３　消費税相当額は自己負担とすること。</t>
    <rPh sb="2" eb="5">
      <t>ショウヒゼイ</t>
    </rPh>
    <rPh sb="5" eb="8">
      <t>ソウトウガク</t>
    </rPh>
    <rPh sb="9" eb="13">
      <t>ジコフタン</t>
    </rPh>
    <phoneticPr fontId="2"/>
  </si>
  <si>
    <t>２　新規就農者が50a以上の農地において、再生作業を実施する場合、CにはBに2/3を乗じた額を記載する。</t>
    <rPh sb="2" eb="7">
      <t>シンキシュウノウシャ</t>
    </rPh>
    <rPh sb="11" eb="13">
      <t>イジョウ</t>
    </rPh>
    <rPh sb="14" eb="16">
      <t>ノウチ</t>
    </rPh>
    <rPh sb="21" eb="25">
      <t>サイセイサギョウ</t>
    </rPh>
    <rPh sb="26" eb="28">
      <t>ジッシ</t>
    </rPh>
    <rPh sb="30" eb="32">
      <t>バアイ</t>
    </rPh>
    <rPh sb="42" eb="43">
      <t>ジョウ</t>
    </rPh>
    <rPh sb="45" eb="46">
      <t>ガク</t>
    </rPh>
    <rPh sb="47" eb="49">
      <t>キサイ</t>
    </rPh>
    <phoneticPr fontId="2"/>
  </si>
  <si>
    <t>１　「面積」には、再生作業を実施する面積を小数点第１位を切捨てて記載する。</t>
    <rPh sb="21" eb="24">
      <t>ショウスウテン</t>
    </rPh>
    <rPh sb="28" eb="30">
      <t>キリス</t>
    </rPh>
    <rPh sb="32" eb="34">
      <t>キサイ</t>
    </rPh>
    <phoneticPr fontId="2"/>
  </si>
  <si>
    <t>面積(a)×２万円</t>
    <rPh sb="0" eb="2">
      <t>メンセキ</t>
    </rPh>
    <rPh sb="7" eb="9">
      <t>マンエン</t>
    </rPh>
    <phoneticPr fontId="2"/>
  </si>
  <si>
    <t>千円未満切捨て</t>
    <rPh sb="0" eb="1">
      <t>セン</t>
    </rPh>
    <rPh sb="1" eb="2">
      <t>エン</t>
    </rPh>
    <rPh sb="2" eb="4">
      <t>ミマン</t>
    </rPh>
    <rPh sb="4" eb="6">
      <t>キリス</t>
    </rPh>
    <phoneticPr fontId="2"/>
  </si>
  <si>
    <t>上限額 D</t>
    <rPh sb="0" eb="3">
      <t>ジョウゲンガク</t>
    </rPh>
    <phoneticPr fontId="2"/>
  </si>
  <si>
    <t>B×1/2 C</t>
    <phoneticPr fontId="2"/>
  </si>
  <si>
    <t>県補助金</t>
    <rPh sb="0" eb="4">
      <t>ケンホジョキン</t>
    </rPh>
    <phoneticPr fontId="2"/>
  </si>
  <si>
    <t>事業費</t>
    <rPh sb="0" eb="2">
      <t>ジギョウ</t>
    </rPh>
    <rPh sb="2" eb="3">
      <t>ヒ</t>
    </rPh>
    <phoneticPr fontId="2"/>
  </si>
  <si>
    <t>面積(a)</t>
    <rPh sb="0" eb="2">
      <t>メンセキ</t>
    </rPh>
    <phoneticPr fontId="2"/>
  </si>
  <si>
    <t>圃場No.</t>
    <rPh sb="0" eb="2">
      <t>ホジョウ</t>
    </rPh>
    <phoneticPr fontId="2"/>
  </si>
  <si>
    <t>（３）事業内容</t>
    <rPh sb="3" eb="7">
      <t>ジギョウナイヨウ</t>
    </rPh>
    <phoneticPr fontId="2"/>
  </si>
  <si>
    <t>２　「満了日」以下は、「方法」で「農地法第３条/利用権設定」を選択した場合に限り記入する。</t>
    <rPh sb="3" eb="6">
      <t>マンリョウビ</t>
    </rPh>
    <rPh sb="7" eb="9">
      <t>イカ</t>
    </rPh>
    <rPh sb="12" eb="14">
      <t>ホウホウ</t>
    </rPh>
    <rPh sb="17" eb="20">
      <t>ノウチホウ</t>
    </rPh>
    <rPh sb="20" eb="21">
      <t>ダイ</t>
    </rPh>
    <rPh sb="22" eb="23">
      <t>ジョウ</t>
    </rPh>
    <rPh sb="24" eb="29">
      <t>リヨウケンセッテイ</t>
    </rPh>
    <rPh sb="31" eb="33">
      <t>センタク</t>
    </rPh>
    <rPh sb="35" eb="37">
      <t>バアイ</t>
    </rPh>
    <rPh sb="38" eb="39">
      <t>カギ</t>
    </rPh>
    <rPh sb="40" eb="42">
      <t>キニュウ</t>
    </rPh>
    <phoneticPr fontId="2"/>
  </si>
  <si>
    <t>１　隣接する複数筆の圃場において再生作業を実施する場合は、同行に記載する。</t>
    <rPh sb="2" eb="4">
      <t>リンセツ</t>
    </rPh>
    <rPh sb="6" eb="9">
      <t>フクスウヒツ</t>
    </rPh>
    <rPh sb="10" eb="12">
      <t>ホジョウ</t>
    </rPh>
    <rPh sb="16" eb="18">
      <t>サイセイ</t>
    </rPh>
    <rPh sb="18" eb="20">
      <t>サギョウ</t>
    </rPh>
    <rPh sb="21" eb="23">
      <t>ジッシ</t>
    </rPh>
    <rPh sb="25" eb="27">
      <t>バアイ</t>
    </rPh>
    <rPh sb="29" eb="31">
      <t>ドウギョウ</t>
    </rPh>
    <rPh sb="32" eb="34">
      <t>キサイ</t>
    </rPh>
    <phoneticPr fontId="2"/>
  </si>
  <si>
    <t>田</t>
    <rPh sb="0" eb="1">
      <t>タ</t>
    </rPh>
    <phoneticPr fontId="2"/>
  </si>
  <si>
    <t>自作地</t>
    <rPh sb="0" eb="3">
      <t>ジサクチ</t>
    </rPh>
    <phoneticPr fontId="2"/>
  </si>
  <si>
    <t>生産力が低下した農地</t>
    <rPh sb="0" eb="3">
      <t>セイサンリョク</t>
    </rPh>
    <rPh sb="4" eb="6">
      <t>テイカ</t>
    </rPh>
    <rPh sb="8" eb="10">
      <t>ノウチ</t>
    </rPh>
    <phoneticPr fontId="2"/>
  </si>
  <si>
    <t>農地法第３条/利用権設定</t>
    <rPh sb="0" eb="3">
      <t>ノウチホウ</t>
    </rPh>
    <rPh sb="3" eb="4">
      <t>ダイ</t>
    </rPh>
    <rPh sb="5" eb="6">
      <t>ジョウ</t>
    </rPh>
    <rPh sb="7" eb="12">
      <t>リヨウケンセッテイ</t>
    </rPh>
    <phoneticPr fontId="2"/>
  </si>
  <si>
    <t>（２号遊休農地、１号遊休農地）</t>
  </si>
  <si>
    <t>遊休農地</t>
    <rPh sb="0" eb="4">
      <t>ユウキュウノウチ</t>
    </rPh>
    <phoneticPr fontId="2"/>
  </si>
  <si>
    <t>中間管理事業</t>
    <rPh sb="0" eb="2">
      <t>チュウカン</t>
    </rPh>
    <rPh sb="2" eb="4">
      <t>カンリ</t>
    </rPh>
    <rPh sb="4" eb="6">
      <t>ジギョウ</t>
    </rPh>
    <phoneticPr fontId="2"/>
  </si>
  <si>
    <t>（１号遊休農地を除く）</t>
  </si>
  <si>
    <t>荒廃農地</t>
    <rPh sb="0" eb="4">
      <t>コウハイノウチ</t>
    </rPh>
    <phoneticPr fontId="2"/>
  </si>
  <si>
    <t>契約終期</t>
    <rPh sb="0" eb="4">
      <t>ケイヤクシュウキ</t>
    </rPh>
    <phoneticPr fontId="2"/>
  </si>
  <si>
    <t>契約始期</t>
    <rPh sb="0" eb="4">
      <t>ケイヤクシキ</t>
    </rPh>
    <phoneticPr fontId="2"/>
  </si>
  <si>
    <t>満了日</t>
    <rPh sb="0" eb="3">
      <t>マンリョウビ</t>
    </rPh>
    <phoneticPr fontId="2"/>
  </si>
  <si>
    <t>方法</t>
    <rPh sb="0" eb="2">
      <t>ホウホウ</t>
    </rPh>
    <phoneticPr fontId="2"/>
  </si>
  <si>
    <t>＜現行の貸借方法＞</t>
    <rPh sb="1" eb="3">
      <t>ゲンコウ</t>
    </rPh>
    <rPh sb="4" eb="6">
      <t>タイシャク</t>
    </rPh>
    <rPh sb="6" eb="8">
      <t>ホウホウ</t>
    </rPh>
    <phoneticPr fontId="2"/>
  </si>
  <si>
    <t>＜区分＞</t>
    <rPh sb="1" eb="3">
      <t>クブン</t>
    </rPh>
    <phoneticPr fontId="2"/>
  </si>
  <si>
    <t>中間管理事業の貸借</t>
    <rPh sb="0" eb="2">
      <t>チュウカン</t>
    </rPh>
    <rPh sb="2" eb="4">
      <t>カンリ</t>
    </rPh>
    <rPh sb="4" eb="6">
      <t>ジギョウ</t>
    </rPh>
    <rPh sb="7" eb="9">
      <t>タイシャク</t>
    </rPh>
    <phoneticPr fontId="2"/>
  </si>
  <si>
    <t>現行の貸借</t>
    <rPh sb="0" eb="2">
      <t>ゲンコウ</t>
    </rPh>
    <rPh sb="3" eb="5">
      <t>タイシャク</t>
    </rPh>
    <phoneticPr fontId="2"/>
  </si>
  <si>
    <t>区分</t>
    <rPh sb="0" eb="2">
      <t>クブン</t>
    </rPh>
    <phoneticPr fontId="2"/>
  </si>
  <si>
    <t>再生予定地の所在地</t>
    <rPh sb="0" eb="4">
      <t>サイセイヨテイ</t>
    </rPh>
    <rPh sb="4" eb="5">
      <t>チ</t>
    </rPh>
    <rPh sb="6" eb="9">
      <t>ショザイチ</t>
    </rPh>
    <phoneticPr fontId="2"/>
  </si>
  <si>
    <t>（２）再生作業を実施する土地の概要</t>
    <rPh sb="3" eb="7">
      <t>サイセイサギョウ</t>
    </rPh>
    <rPh sb="8" eb="10">
      <t>ジッシ</t>
    </rPh>
    <rPh sb="12" eb="14">
      <t>トチ</t>
    </rPh>
    <rPh sb="15" eb="17">
      <t>ガイヨウ</t>
    </rPh>
    <phoneticPr fontId="2"/>
  </si>
  <si>
    <t>他の栽培品目</t>
    <rPh sb="0" eb="1">
      <t>ホカ</t>
    </rPh>
    <rPh sb="2" eb="6">
      <t>サイバイヒンモク</t>
    </rPh>
    <phoneticPr fontId="2"/>
  </si>
  <si>
    <t>枝物の栽培面積</t>
    <rPh sb="0" eb="2">
      <t>エダモノ</t>
    </rPh>
    <rPh sb="3" eb="7">
      <t>サイバイメンセキ</t>
    </rPh>
    <phoneticPr fontId="2"/>
  </si>
  <si>
    <t>有・無</t>
    <rPh sb="0" eb="1">
      <t>アリ</t>
    </rPh>
    <rPh sb="2" eb="3">
      <t>ム</t>
    </rPh>
    <phoneticPr fontId="2"/>
  </si>
  <si>
    <t>枝物の生産経験</t>
    <rPh sb="0" eb="1">
      <t>エダ</t>
    </rPh>
    <rPh sb="1" eb="2">
      <t>モノ</t>
    </rPh>
    <rPh sb="3" eb="7">
      <t>セイサンケイケン</t>
    </rPh>
    <phoneticPr fontId="2"/>
  </si>
  <si>
    <t>事業実施主体名</t>
    <rPh sb="0" eb="2">
      <t>ジギョウ</t>
    </rPh>
    <rPh sb="2" eb="4">
      <t>ジッシ</t>
    </rPh>
    <rPh sb="4" eb="6">
      <t>シュタイ</t>
    </rPh>
    <rPh sb="6" eb="7">
      <t>ナ</t>
    </rPh>
    <phoneticPr fontId="2"/>
  </si>
  <si>
    <t>（１）事業実施主体の経営概要</t>
    <rPh sb="3" eb="9">
      <t>ジギョウジッシシュタイ</t>
    </rPh>
    <rPh sb="10" eb="12">
      <t>ケイエイ</t>
    </rPh>
    <rPh sb="12" eb="14">
      <t>ガイヨウ</t>
    </rPh>
    <phoneticPr fontId="2"/>
  </si>
  <si>
    <t>１　荒廃農地等再生支援</t>
    <rPh sb="2" eb="7">
      <t>コウハイノウチトウ</t>
    </rPh>
    <rPh sb="7" eb="11">
      <t>サイセイシエン</t>
    </rPh>
    <phoneticPr fontId="2"/>
  </si>
  <si>
    <t>令和７年度いばらきの枝物トップランナー産地拡大事業実施（変更）計画書</t>
    <rPh sb="0" eb="2">
      <t>レイワ</t>
    </rPh>
    <rPh sb="3" eb="5">
      <t>ネンド</t>
    </rPh>
    <rPh sb="10" eb="12">
      <t>エダモノ</t>
    </rPh>
    <rPh sb="19" eb="25">
      <t>サンチカクダイジギョウ</t>
    </rPh>
    <rPh sb="25" eb="27">
      <t>ジッシ</t>
    </rPh>
    <rPh sb="28" eb="30">
      <t>ヘンコウ</t>
    </rPh>
    <rPh sb="31" eb="33">
      <t>ケイカク</t>
    </rPh>
    <rPh sb="33" eb="34">
      <t>ショ</t>
    </rPh>
    <phoneticPr fontId="2"/>
  </si>
  <si>
    <t>様式第１号別添</t>
    <rPh sb="0" eb="2">
      <t>ヨウシキ</t>
    </rPh>
    <rPh sb="2" eb="3">
      <t>ダイ</t>
    </rPh>
    <rPh sb="4" eb="5">
      <t>ゴウ</t>
    </rPh>
    <rPh sb="5" eb="7">
      <t>ベッテン</t>
    </rPh>
    <phoneticPr fontId="2"/>
  </si>
  <si>
    <t>※外部業者に委託する場合は作成不要。</t>
    <rPh sb="1" eb="3">
      <t>ガイブ</t>
    </rPh>
    <rPh sb="3" eb="5">
      <t>ギョウシャ</t>
    </rPh>
    <rPh sb="6" eb="8">
      <t>イタク</t>
    </rPh>
    <rPh sb="10" eb="12">
      <t>バアイ</t>
    </rPh>
    <rPh sb="13" eb="15">
      <t>サクセイ</t>
    </rPh>
    <rPh sb="15" eb="17">
      <t>フヨウ</t>
    </rPh>
    <phoneticPr fontId="2"/>
  </si>
  <si>
    <t>※機械をリース・借用する場合は、「機械経費」の該当機械の行に、費用を記載する。</t>
    <rPh sb="1" eb="3">
      <t>キカイ</t>
    </rPh>
    <rPh sb="8" eb="10">
      <t>シャクヨウ</t>
    </rPh>
    <rPh sb="12" eb="14">
      <t>バアイ</t>
    </rPh>
    <rPh sb="17" eb="19">
      <t>キカイ</t>
    </rPh>
    <rPh sb="19" eb="21">
      <t>ケイヒ</t>
    </rPh>
    <rPh sb="23" eb="25">
      <t>ガイトウ</t>
    </rPh>
    <rPh sb="25" eb="27">
      <t>キカイ</t>
    </rPh>
    <rPh sb="28" eb="29">
      <t>ギョウ</t>
    </rPh>
    <rPh sb="31" eb="33">
      <t>ヒヨウ</t>
    </rPh>
    <rPh sb="34" eb="36">
      <t>キサイ</t>
    </rPh>
    <phoneticPr fontId="2"/>
  </si>
  <si>
    <t>※労務費：令和7年度公共工事設計労務単価表から引用</t>
    <rPh sb="1" eb="4">
      <t>ロウムヒ</t>
    </rPh>
    <rPh sb="5" eb="7">
      <t>レイワ</t>
    </rPh>
    <rPh sb="8" eb="9">
      <t>ネン</t>
    </rPh>
    <rPh sb="9" eb="10">
      <t>ド</t>
    </rPh>
    <rPh sb="10" eb="14">
      <t>コウキョウコウジ</t>
    </rPh>
    <rPh sb="14" eb="16">
      <t>セッケイ</t>
    </rPh>
    <rPh sb="16" eb="21">
      <t>ロウムタンカヒョウ</t>
    </rPh>
    <rPh sb="23" eb="25">
      <t>インヨウ</t>
    </rPh>
    <phoneticPr fontId="28"/>
  </si>
  <si>
    <t>※機械経費：機械損料の場合は、令和6年度土地改良工事積算基準から引用</t>
    <rPh sb="1" eb="5">
      <t>キカイケイヒ</t>
    </rPh>
    <rPh sb="6" eb="10">
      <t>キカイソンリョウ</t>
    </rPh>
    <rPh sb="11" eb="13">
      <t>バアイ</t>
    </rPh>
    <rPh sb="15" eb="17">
      <t>レイワ</t>
    </rPh>
    <rPh sb="18" eb="20">
      <t>ネンド</t>
    </rPh>
    <rPh sb="20" eb="22">
      <t>トチ</t>
    </rPh>
    <rPh sb="22" eb="24">
      <t>カイリョウ</t>
    </rPh>
    <rPh sb="24" eb="26">
      <t>コウジ</t>
    </rPh>
    <rPh sb="26" eb="28">
      <t>セキサン</t>
    </rPh>
    <rPh sb="28" eb="30">
      <t>キジュン</t>
    </rPh>
    <rPh sb="32" eb="34">
      <t>インヨウ</t>
    </rPh>
    <phoneticPr fontId="28"/>
  </si>
  <si>
    <t>総事業費B(税抜)</t>
    <rPh sb="0" eb="1">
      <t>ソウ</t>
    </rPh>
    <rPh sb="1" eb="4">
      <t>ジギョウヒ</t>
    </rPh>
    <rPh sb="6" eb="8">
      <t>ゼイヌキ</t>
    </rPh>
    <phoneticPr fontId="28"/>
  </si>
  <si>
    <t>総事業費A(税込)</t>
    <rPh sb="0" eb="1">
      <t>ソウ</t>
    </rPh>
    <rPh sb="1" eb="4">
      <t>ジギョウヒ</t>
    </rPh>
    <rPh sb="6" eb="8">
      <t>ゼイコミ</t>
    </rPh>
    <phoneticPr fontId="28"/>
  </si>
  <si>
    <t>計</t>
    <rPh sb="0" eb="1">
      <t>ケイ</t>
    </rPh>
    <phoneticPr fontId="28"/>
  </si>
  <si>
    <t>委託費(税抜)</t>
    <rPh sb="0" eb="3">
      <t>イタクヒ</t>
    </rPh>
    <rPh sb="4" eb="6">
      <t>ゼイヌキ</t>
    </rPh>
    <phoneticPr fontId="28"/>
  </si>
  <si>
    <t>委託費(税込)</t>
    <rPh sb="0" eb="3">
      <t>イタクヒ</t>
    </rPh>
    <rPh sb="4" eb="6">
      <t>ゼイコミ</t>
    </rPh>
    <phoneticPr fontId="28"/>
  </si>
  <si>
    <t>工事雑費(税抜)</t>
    <rPh sb="0" eb="4">
      <t>コウジザッピ</t>
    </rPh>
    <rPh sb="5" eb="7">
      <t>ゼイヌキ</t>
    </rPh>
    <phoneticPr fontId="28"/>
  </si>
  <si>
    <t>工事雑費(税込)</t>
    <rPh sb="0" eb="4">
      <t>コウジザッピ</t>
    </rPh>
    <rPh sb="5" eb="7">
      <t>ゼイコミ</t>
    </rPh>
    <phoneticPr fontId="28"/>
  </si>
  <si>
    <t>労務費(税抜)</t>
    <rPh sb="0" eb="3">
      <t>ロウムヒ</t>
    </rPh>
    <rPh sb="4" eb="6">
      <t>ゼイヌキ</t>
    </rPh>
    <phoneticPr fontId="28"/>
  </si>
  <si>
    <t>労務費(非課税)</t>
    <rPh sb="0" eb="3">
      <t>ロウムヒ</t>
    </rPh>
    <rPh sb="4" eb="7">
      <t>ヒカゼイ</t>
    </rPh>
    <phoneticPr fontId="28"/>
  </si>
  <si>
    <t>機械経費(税抜)</t>
    <rPh sb="0" eb="2">
      <t>キカイ</t>
    </rPh>
    <rPh sb="2" eb="4">
      <t>ケイヒ</t>
    </rPh>
    <rPh sb="5" eb="7">
      <t>ゼイヌキ</t>
    </rPh>
    <phoneticPr fontId="28"/>
  </si>
  <si>
    <t>機械経費(非課税)</t>
    <rPh sb="0" eb="2">
      <t>キカイ</t>
    </rPh>
    <rPh sb="2" eb="4">
      <t>ケイヒ</t>
    </rPh>
    <rPh sb="5" eb="8">
      <t>ヒカゼイ</t>
    </rPh>
    <phoneticPr fontId="28"/>
  </si>
  <si>
    <t>費用</t>
    <rPh sb="0" eb="2">
      <t>ヒヨウ</t>
    </rPh>
    <phoneticPr fontId="28"/>
  </si>
  <si>
    <t>項目</t>
    <rPh sb="0" eb="2">
      <t>コウモク</t>
    </rPh>
    <phoneticPr fontId="28"/>
  </si>
  <si>
    <t>費用</t>
    <rPh sb="0" eb="2">
      <t>ヒヨウ</t>
    </rPh>
    <phoneticPr fontId="2"/>
  </si>
  <si>
    <t>○再生作業の事業費内訳</t>
    <rPh sb="1" eb="5">
      <t>サイセイサギョウ</t>
    </rPh>
    <rPh sb="6" eb="9">
      <t>ジギョウヒ</t>
    </rPh>
    <rPh sb="9" eb="11">
      <t>ウチワケ</t>
    </rPh>
    <phoneticPr fontId="28"/>
  </si>
  <si>
    <t>税込金額</t>
    <rPh sb="0" eb="2">
      <t>ゼイコミ</t>
    </rPh>
    <rPh sb="2" eb="4">
      <t>キンガク</t>
    </rPh>
    <phoneticPr fontId="2"/>
  </si>
  <si>
    <t>非課税</t>
    <rPh sb="0" eb="3">
      <t>ヒカゼイ</t>
    </rPh>
    <phoneticPr fontId="2"/>
  </si>
  <si>
    <t>税抜金額</t>
    <rPh sb="0" eb="2">
      <t>ゼイヌキ</t>
    </rPh>
    <rPh sb="2" eb="4">
      <t>キンガク</t>
    </rPh>
    <phoneticPr fontId="28"/>
  </si>
  <si>
    <t>金額</t>
    <rPh sb="0" eb="2">
      <t>キンガク</t>
    </rPh>
    <phoneticPr fontId="28"/>
  </si>
  <si>
    <t>時給</t>
  </si>
  <si>
    <t>単価
（円/h）</t>
    <rPh sb="0" eb="2">
      <t>タンカ</t>
    </rPh>
    <rPh sb="4" eb="5">
      <t>エン</t>
    </rPh>
    <phoneticPr fontId="28"/>
  </si>
  <si>
    <t>各事業費
（税込）</t>
    <rPh sb="0" eb="1">
      <t>カク</t>
    </rPh>
    <rPh sb="1" eb="4">
      <t>ジギョウヒ</t>
    </rPh>
    <rPh sb="6" eb="8">
      <t>ゼイコミ</t>
    </rPh>
    <phoneticPr fontId="2"/>
  </si>
  <si>
    <t>委託費</t>
    <rPh sb="0" eb="3">
      <t>イタクヒ</t>
    </rPh>
    <phoneticPr fontId="2"/>
  </si>
  <si>
    <t>工事雑費</t>
    <rPh sb="0" eb="4">
      <t>コウジ</t>
    </rPh>
    <phoneticPr fontId="2"/>
  </si>
  <si>
    <t>労務費</t>
    <rPh sb="0" eb="3">
      <t>ロウムヒ</t>
    </rPh>
    <phoneticPr fontId="2"/>
  </si>
  <si>
    <t>機械経費</t>
    <rPh sb="0" eb="4">
      <t>キカイケイヒ</t>
    </rPh>
    <phoneticPr fontId="2"/>
  </si>
  <si>
    <t>税込計算</t>
    <rPh sb="0" eb="2">
      <t>ゼイコミ</t>
    </rPh>
    <rPh sb="2" eb="4">
      <t>ケイサン</t>
    </rPh>
    <phoneticPr fontId="2"/>
  </si>
  <si>
    <t>各事業費
（税抜）</t>
    <rPh sb="0" eb="1">
      <t>カク</t>
    </rPh>
    <rPh sb="1" eb="4">
      <t>ジギョウヒ</t>
    </rPh>
    <rPh sb="6" eb="8">
      <t>ゼイヌキ</t>
    </rPh>
    <phoneticPr fontId="28"/>
  </si>
  <si>
    <t>委託費</t>
    <rPh sb="0" eb="3">
      <t>イタクヒ</t>
    </rPh>
    <phoneticPr fontId="28"/>
  </si>
  <si>
    <t>工事雑費</t>
    <rPh sb="0" eb="4">
      <t>コウジザッピ</t>
    </rPh>
    <phoneticPr fontId="28"/>
  </si>
  <si>
    <t>労務費</t>
    <rPh sb="0" eb="3">
      <t>ロウムヒ</t>
    </rPh>
    <phoneticPr fontId="28"/>
  </si>
  <si>
    <t>機械経費</t>
    <rPh sb="0" eb="2">
      <t>キカイ</t>
    </rPh>
    <rPh sb="2" eb="4">
      <t>ケイヒ</t>
    </rPh>
    <phoneticPr fontId="28"/>
  </si>
  <si>
    <t>作業員種別</t>
    <rPh sb="0" eb="5">
      <t>サギョウインシュベツ</t>
    </rPh>
    <phoneticPr fontId="28"/>
  </si>
  <si>
    <t>人数
（名）</t>
    <rPh sb="0" eb="2">
      <t>ニンズウ</t>
    </rPh>
    <rPh sb="4" eb="5">
      <t>ナ</t>
    </rPh>
    <phoneticPr fontId="28"/>
  </si>
  <si>
    <t>時間（h）
0.5h単位</t>
    <rPh sb="0" eb="2">
      <t>ジカン</t>
    </rPh>
    <rPh sb="10" eb="12">
      <t>タンイ</t>
    </rPh>
    <phoneticPr fontId="28"/>
  </si>
  <si>
    <t>台数</t>
    <rPh sb="0" eb="2">
      <t>ダイスウ</t>
    </rPh>
    <phoneticPr fontId="28"/>
  </si>
  <si>
    <t>別シートのリストから番号を選択
※リストにない機械の場合は
その用途に近い機械の番号を選択</t>
    <rPh sb="0" eb="1">
      <t>ベツ</t>
    </rPh>
    <rPh sb="10" eb="12">
      <t>バンゴウ</t>
    </rPh>
    <rPh sb="13" eb="15">
      <t>センタク</t>
    </rPh>
    <rPh sb="23" eb="25">
      <t>キカイ</t>
    </rPh>
    <rPh sb="26" eb="28">
      <t>バアイ</t>
    </rPh>
    <rPh sb="32" eb="34">
      <t>ヨウト</t>
    </rPh>
    <rPh sb="35" eb="36">
      <t>チカ</t>
    </rPh>
    <rPh sb="37" eb="39">
      <t>キカイ</t>
    </rPh>
    <rPh sb="40" eb="42">
      <t>バンゴウ</t>
    </rPh>
    <rPh sb="43" eb="45">
      <t>センタク</t>
    </rPh>
    <phoneticPr fontId="28"/>
  </si>
  <si>
    <t>規格・能力</t>
    <rPh sb="0" eb="2">
      <t>キカク</t>
    </rPh>
    <rPh sb="3" eb="5">
      <t>ノウリョク</t>
    </rPh>
    <phoneticPr fontId="28"/>
  </si>
  <si>
    <t>機材名</t>
    <rPh sb="0" eb="2">
      <t>キザイ</t>
    </rPh>
    <rPh sb="2" eb="3">
      <t>メイ</t>
    </rPh>
    <phoneticPr fontId="28"/>
  </si>
  <si>
    <t>作業時間</t>
    <rPh sb="0" eb="4">
      <t>サギョウジカン</t>
    </rPh>
    <phoneticPr fontId="28"/>
  </si>
  <si>
    <t>使用する機材</t>
    <rPh sb="0" eb="2">
      <t>シヨウ</t>
    </rPh>
    <rPh sb="4" eb="6">
      <t>キザイ</t>
    </rPh>
    <phoneticPr fontId="28"/>
  </si>
  <si>
    <t>作業内容</t>
    <rPh sb="0" eb="4">
      <t>サギョウナイヨウ</t>
    </rPh>
    <phoneticPr fontId="28"/>
  </si>
  <si>
    <t>日付
(実績の場合のみ)</t>
    <rPh sb="0" eb="2">
      <t>ヒヅケ</t>
    </rPh>
    <rPh sb="4" eb="6">
      <t>ジッセキ</t>
    </rPh>
    <rPh sb="7" eb="9">
      <t>バアイ</t>
    </rPh>
    <phoneticPr fontId="28"/>
  </si>
  <si>
    <t>○事業費積算</t>
    <rPh sb="0" eb="2">
      <t>ジギョウヒ</t>
    </rPh>
    <rPh sb="2" eb="4">
      <t>セキサン</t>
    </rPh>
    <phoneticPr fontId="28"/>
  </si>
  <si>
    <t>栽植作業期間</t>
    <rPh sb="0" eb="6">
      <t>サイショクサギョウキカン</t>
    </rPh>
    <phoneticPr fontId="28"/>
  </si>
  <si>
    <t>再生作業期間</t>
    <rPh sb="0" eb="6">
      <t>サイセイサギョウキカン</t>
    </rPh>
    <phoneticPr fontId="28"/>
  </si>
  <si>
    <t>面積(a)</t>
    <rPh sb="0" eb="2">
      <t>メンセキ</t>
    </rPh>
    <phoneticPr fontId="28"/>
  </si>
  <si>
    <t>地番</t>
    <rPh sb="0" eb="2">
      <t>チバン</t>
    </rPh>
    <phoneticPr fontId="28"/>
  </si>
  <si>
    <t>〇事業対象農地</t>
    <rPh sb="1" eb="3">
      <t>ジギョウ</t>
    </rPh>
    <rPh sb="3" eb="5">
      <t>タイショウ</t>
    </rPh>
    <rPh sb="5" eb="7">
      <t>ノウチ</t>
    </rPh>
    <phoneticPr fontId="28"/>
  </si>
  <si>
    <t>灰色の箇所は編集不可</t>
    <rPh sb="0" eb="2">
      <t>ハイイロ</t>
    </rPh>
    <rPh sb="3" eb="5">
      <t>カショ</t>
    </rPh>
    <rPh sb="6" eb="10">
      <t>ヘンシュウフカ</t>
    </rPh>
    <phoneticPr fontId="28"/>
  </si>
  <si>
    <t>参考様式１　事業費積算シート（荒廃農地等再生支援）</t>
    <rPh sb="0" eb="2">
      <t>サンコウ</t>
    </rPh>
    <rPh sb="2" eb="4">
      <t>ヨウシキ</t>
    </rPh>
    <rPh sb="6" eb="8">
      <t>ジギョウ</t>
    </rPh>
    <rPh sb="8" eb="9">
      <t>ヒ</t>
    </rPh>
    <rPh sb="9" eb="11">
      <t>セキサン</t>
    </rPh>
    <rPh sb="15" eb="24">
      <t>コウハイノウチトウサイセイシエン</t>
    </rPh>
    <phoneticPr fontId="28"/>
  </si>
  <si>
    <t>作業補助</t>
  </si>
  <si>
    <t>特殊作業員</t>
    <rPh sb="0" eb="5">
      <t>トクシュサギョウイン</t>
    </rPh>
    <phoneticPr fontId="28"/>
  </si>
  <si>
    <t>2.2kW級</t>
  </si>
  <si>
    <t>薬剤散布機</t>
  </si>
  <si>
    <t>1.5kW級</t>
  </si>
  <si>
    <t>鋸長600mm、排気量80cc</t>
  </si>
  <si>
    <t>チェーンソー</t>
  </si>
  <si>
    <t>鋸長500mm、排気量60cc</t>
  </si>
  <si>
    <t>鋸長350mm、排気量34cc</t>
  </si>
  <si>
    <t>刈幅170cm</t>
  </si>
  <si>
    <t>草刈機（ハンドガイド式）</t>
  </si>
  <si>
    <t>刈幅150cm</t>
  </si>
  <si>
    <t>刈幅95cm</t>
  </si>
  <si>
    <t>刈幅70cm</t>
  </si>
  <si>
    <t>カッター径255mm</t>
  </si>
  <si>
    <t>草刈機（肩掛式）</t>
  </si>
  <si>
    <t>カッター径230mm</t>
  </si>
  <si>
    <t>3本爪</t>
  </si>
  <si>
    <t>サブソイラ（直装式）</t>
  </si>
  <si>
    <t>2本爪</t>
  </si>
  <si>
    <t>1本爪</t>
  </si>
  <si>
    <t>積載質量3t級</t>
  </si>
  <si>
    <t>マニュアスプレッダ（牽引式）</t>
  </si>
  <si>
    <t>積載質量2t級</t>
  </si>
  <si>
    <t>積載質量1t級</t>
  </si>
  <si>
    <t>30インチ×1連</t>
  </si>
  <si>
    <t>ボトムプラウ（直装式）</t>
  </si>
  <si>
    <t>24インチ×2連</t>
  </si>
  <si>
    <t>20インチ×3連</t>
  </si>
  <si>
    <t>作業幅2.1〜2.4m級</t>
  </si>
  <si>
    <t>ロータリーティラー</t>
  </si>
  <si>
    <t>作業幅1.9〜2.0m級</t>
  </si>
  <si>
    <t>作業幅1.6〜1.8m級</t>
  </si>
  <si>
    <t>特殊運転手</t>
  </si>
  <si>
    <t>67〜88kW(90〜120PS）</t>
  </si>
  <si>
    <t>農用トラクタ（乗用・クローラ）</t>
  </si>
  <si>
    <t>52〜59kW(70〜80PS）</t>
  </si>
  <si>
    <t>30〜44kW(40〜60PS）</t>
  </si>
  <si>
    <t>特殊運転手</t>
    <rPh sb="0" eb="2">
      <t>トクシュ</t>
    </rPh>
    <rPh sb="2" eb="5">
      <t>ウンテンシュ</t>
    </rPh>
    <phoneticPr fontId="28"/>
  </si>
  <si>
    <t>四輪駆動67〜88kW(90〜120PS）</t>
  </si>
  <si>
    <t>農用トラクタ（乗用・ホイール）</t>
  </si>
  <si>
    <t>一般運転手</t>
  </si>
  <si>
    <t>四輪駆動52〜59kW(70〜80PS）</t>
  </si>
  <si>
    <t>四輪駆動30〜44kW(40〜60PS）</t>
  </si>
  <si>
    <t>四輪駆動22kW(30PS）</t>
  </si>
  <si>
    <t>四輪駆動11kW(15PS）</t>
  </si>
  <si>
    <t>二輪駆動5名2.0L</t>
  </si>
  <si>
    <t>ライトバン</t>
  </si>
  <si>
    <t>二輪駆動5名1,5L</t>
  </si>
  <si>
    <t>4〜4.5t</t>
  </si>
  <si>
    <t>トラック</t>
  </si>
  <si>
    <t>3〜3.5t</t>
  </si>
  <si>
    <t>2t</t>
  </si>
  <si>
    <t>1.5t</t>
  </si>
  <si>
    <t>10t</t>
  </si>
  <si>
    <t>ダンプトラック</t>
  </si>
  <si>
    <t>4t</t>
  </si>
  <si>
    <t>山積1.0m3</t>
  </si>
  <si>
    <t>バックホウ</t>
  </si>
  <si>
    <t>山積0.8m3</t>
  </si>
  <si>
    <t>山積0.6m3</t>
  </si>
  <si>
    <t>山積0.5m3</t>
  </si>
  <si>
    <t>山積0.45m3</t>
  </si>
  <si>
    <t>山積0.28m3</t>
  </si>
  <si>
    <t>小型山積0.16m3</t>
  </si>
  <si>
    <t>小型山積0.13m3</t>
  </si>
  <si>
    <t>小型山積0.11m3</t>
  </si>
  <si>
    <t>特殊作業員</t>
    <rPh sb="2" eb="5">
      <t>サギョウイン</t>
    </rPh>
    <phoneticPr fontId="28"/>
  </si>
  <si>
    <t>小型山積0.08m3</t>
  </si>
  <si>
    <t>小型山積0.055m3</t>
  </si>
  <si>
    <t>小型山積0.044m3</t>
  </si>
  <si>
    <t>バケット1.5〜1.7m3</t>
  </si>
  <si>
    <t>ホイールローダ</t>
  </si>
  <si>
    <t>バケット1.3〜1.4m3</t>
  </si>
  <si>
    <t>バケット1.2m3</t>
  </si>
  <si>
    <t>バケット0.9〜1.0m3</t>
  </si>
  <si>
    <t>バケット0.8m3</t>
  </si>
  <si>
    <t>バケット0.6m3</t>
  </si>
  <si>
    <t>バケット0.5m3</t>
  </si>
  <si>
    <t>バケット0.4m3</t>
  </si>
  <si>
    <t>バケット0.3m3</t>
  </si>
  <si>
    <t>湿地13t</t>
  </si>
  <si>
    <t>ブルドーザー</t>
  </si>
  <si>
    <t>湿地10t</t>
  </si>
  <si>
    <t>湿地7t</t>
  </si>
  <si>
    <t>湿地4t</t>
  </si>
  <si>
    <t>普通11t</t>
  </si>
  <si>
    <t>普通9t</t>
  </si>
  <si>
    <t>普通6t</t>
  </si>
  <si>
    <t>普通3t</t>
  </si>
  <si>
    <t>作業員種別</t>
  </si>
  <si>
    <t>人件費</t>
  </si>
  <si>
    <t>燃料消費量</t>
  </si>
  <si>
    <t>機械損料</t>
  </si>
  <si>
    <t>規格</t>
  </si>
  <si>
    <t>機械名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</si>
</sst>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#"/>
    <numFmt numFmtId="177" formatCode="#,##0_);[Red]\(#,##0\)"/>
    <numFmt numFmtId="178" formatCode="#"/>
    <numFmt numFmtId="179" formatCode="#\a"/>
    <numFmt numFmtId="180" formatCode="0_);[Red]\(0\)"/>
    <numFmt numFmtId="181" formatCode="0.0"/>
    <numFmt numFmtId="182" formatCode="0.0_);[Red]\(0.0\)"/>
    <numFmt numFmtId="183" formatCode="0.00_);[Red]\(0.0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rgb="FFFF0000"/>
      <name val="游ゴシック"/>
      <family val="2"/>
      <charset val="128"/>
      <scheme val="minor"/>
    </font>
    <font>
      <u/>
      <sz val="11"/>
      <color rgb="FFFF0000"/>
      <name val="ＭＳ 明朝"/>
      <family val="1"/>
      <charset val="128"/>
    </font>
    <font>
      <sz val="11"/>
      <name val="游ゴシック"/>
      <family val="2"/>
      <charset val="128"/>
      <scheme val="minor"/>
    </font>
    <font>
      <u/>
      <sz val="11"/>
      <name val="ＭＳ 明朝"/>
      <family val="1"/>
      <charset val="128"/>
    </font>
    <font>
      <sz val="12.5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11"/>
      <name val="ＭＳ ゴシック"/>
      <family val="3"/>
    </font>
    <font>
      <sz val="11"/>
      <name val="游ゴシック"/>
      <family val="3"/>
      <scheme val="minor"/>
    </font>
    <font>
      <b/>
      <sz val="11"/>
      <name val="ＭＳ 明朝"/>
      <family val="1"/>
      <charset val="128"/>
    </font>
    <font>
      <sz val="6"/>
      <name val="游ゴシック"/>
      <family val="3"/>
      <scheme val="minor"/>
    </font>
    <font>
      <b/>
      <sz val="14"/>
      <name val="ＭＳ 明朝"/>
      <family val="1"/>
      <charset val="128"/>
    </font>
    <font>
      <sz val="11"/>
      <color theme="1"/>
      <name val="ＭＳ 明朝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Fill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3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>
      <alignment vertical="center"/>
    </xf>
    <xf numFmtId="0" fontId="12" fillId="0" borderId="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>
      <alignment horizontal="justify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56" fontId="16" fillId="3" borderId="1" xfId="0" applyNumberFormat="1" applyFont="1" applyFill="1" applyBorder="1" applyAlignment="1">
      <alignment horizontal="center" vertical="center"/>
    </xf>
    <xf numFmtId="56" fontId="16" fillId="3" borderId="2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14" xfId="0" applyFont="1" applyBorder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176" fontId="16" fillId="4" borderId="1" xfId="1" applyNumberFormat="1" applyFont="1" applyFill="1" applyBorder="1" applyAlignment="1">
      <alignment horizontal="right" vertical="center"/>
    </xf>
    <xf numFmtId="176" fontId="16" fillId="4" borderId="4" xfId="1" applyNumberFormat="1" applyFont="1" applyFill="1" applyBorder="1" applyAlignment="1">
      <alignment horizontal="right" vertical="center"/>
    </xf>
    <xf numFmtId="176" fontId="16" fillId="4" borderId="2" xfId="1" applyNumberFormat="1" applyFont="1" applyFill="1" applyBorder="1" applyAlignment="1">
      <alignment horizontal="right" vertical="center"/>
    </xf>
    <xf numFmtId="176" fontId="16" fillId="4" borderId="1" xfId="1" applyNumberFormat="1" applyFont="1" applyFill="1" applyBorder="1" applyAlignment="1">
      <alignment horizontal="center" vertical="center"/>
    </xf>
    <xf numFmtId="176" fontId="16" fillId="4" borderId="4" xfId="1" applyNumberFormat="1" applyFont="1" applyFill="1" applyBorder="1" applyAlignment="1">
      <alignment horizontal="center" vertical="center"/>
    </xf>
    <xf numFmtId="176" fontId="16" fillId="4" borderId="2" xfId="1" applyNumberFormat="1" applyFont="1" applyFill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/>
    </xf>
    <xf numFmtId="176" fontId="16" fillId="4" borderId="4" xfId="0" applyNumberFormat="1" applyFont="1" applyFill="1" applyBorder="1" applyAlignment="1">
      <alignment horizontal="center" vertical="center"/>
    </xf>
    <xf numFmtId="176" fontId="16" fillId="4" borderId="2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>
      <alignment vertical="center"/>
    </xf>
    <xf numFmtId="177" fontId="16" fillId="0" borderId="1" xfId="1" applyNumberFormat="1" applyFont="1" applyBorder="1" applyAlignment="1">
      <alignment horizontal="right" vertical="center"/>
    </xf>
    <xf numFmtId="177" fontId="16" fillId="0" borderId="4" xfId="1" applyNumberFormat="1" applyFont="1" applyBorder="1" applyAlignment="1">
      <alignment horizontal="right" vertical="center"/>
    </xf>
    <xf numFmtId="177" fontId="16" fillId="0" borderId="2" xfId="1" applyNumberFormat="1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4" xfId="1" applyNumberFormat="1" applyFont="1" applyFill="1" applyBorder="1" applyAlignment="1">
      <alignment horizontal="right" vertical="center"/>
    </xf>
    <xf numFmtId="176" fontId="16" fillId="0" borderId="2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center" vertical="center"/>
    </xf>
    <xf numFmtId="176" fontId="16" fillId="0" borderId="4" xfId="1" applyNumberFormat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38" fontId="16" fillId="0" borderId="1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38" fontId="16" fillId="0" borderId="2" xfId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78" fontId="21" fillId="4" borderId="1" xfId="0" applyNumberFormat="1" applyFont="1" applyFill="1" applyBorder="1" applyAlignment="1">
      <alignment horizontal="center" vertical="center"/>
    </xf>
    <xf numFmtId="178" fontId="21" fillId="4" borderId="4" xfId="0" applyNumberFormat="1" applyFont="1" applyFill="1" applyBorder="1" applyAlignment="1">
      <alignment horizontal="center" vertical="center"/>
    </xf>
    <xf numFmtId="178" fontId="21" fillId="4" borderId="2" xfId="0" applyNumberFormat="1" applyFont="1" applyFill="1" applyBorder="1" applyAlignment="1">
      <alignment horizontal="center" vertical="center"/>
    </xf>
    <xf numFmtId="178" fontId="16" fillId="4" borderId="1" xfId="0" applyNumberFormat="1" applyFont="1" applyFill="1" applyBorder="1" applyAlignment="1">
      <alignment horizontal="center" vertical="center"/>
    </xf>
    <xf numFmtId="178" fontId="16" fillId="4" borderId="4" xfId="0" applyNumberFormat="1" applyFont="1" applyFill="1" applyBorder="1" applyAlignment="1">
      <alignment horizontal="center" vertical="center"/>
    </xf>
    <xf numFmtId="178" fontId="16" fillId="4" borderId="2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38" fontId="16" fillId="0" borderId="7" xfId="1" applyFont="1" applyFill="1" applyBorder="1" applyAlignment="1">
      <alignment horizontal="right" vertical="center"/>
    </xf>
    <xf numFmtId="176" fontId="21" fillId="4" borderId="1" xfId="1" applyNumberFormat="1" applyFont="1" applyFill="1" applyBorder="1" applyAlignment="1">
      <alignment horizontal="right" vertical="center"/>
    </xf>
    <xf numFmtId="176" fontId="21" fillId="4" borderId="4" xfId="1" applyNumberFormat="1" applyFont="1" applyFill="1" applyBorder="1" applyAlignment="1">
      <alignment horizontal="right" vertical="center"/>
    </xf>
    <xf numFmtId="176" fontId="21" fillId="4" borderId="2" xfId="1" applyNumberFormat="1" applyFont="1" applyFill="1" applyBorder="1" applyAlignment="1">
      <alignment horizontal="right" vertical="center"/>
    </xf>
    <xf numFmtId="176" fontId="21" fillId="4" borderId="1" xfId="0" applyNumberFormat="1" applyFont="1" applyFill="1" applyBorder="1" applyAlignment="1">
      <alignment horizontal="center" vertical="center"/>
    </xf>
    <xf numFmtId="176" fontId="21" fillId="4" borderId="4" xfId="0" applyNumberFormat="1" applyFont="1" applyFill="1" applyBorder="1" applyAlignment="1">
      <alignment horizontal="center" vertical="center"/>
    </xf>
    <xf numFmtId="176" fontId="21" fillId="4" borderId="2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38" fontId="16" fillId="4" borderId="1" xfId="1" applyFont="1" applyFill="1" applyBorder="1" applyAlignment="1">
      <alignment horizontal="right" vertical="center"/>
    </xf>
    <xf numFmtId="38" fontId="16" fillId="4" borderId="4" xfId="1" applyFont="1" applyFill="1" applyBorder="1" applyAlignment="1">
      <alignment horizontal="right" vertical="center"/>
    </xf>
    <xf numFmtId="38" fontId="16" fillId="4" borderId="2" xfId="1" applyFont="1" applyFill="1" applyBorder="1" applyAlignment="1">
      <alignment horizontal="right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57" fontId="16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79" fontId="16" fillId="0" borderId="4" xfId="0" applyNumberFormat="1" applyFont="1" applyBorder="1" applyAlignment="1">
      <alignment horizontal="center" vertical="center"/>
    </xf>
    <xf numFmtId="179" fontId="16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16" fillId="0" borderId="15" xfId="0" applyFont="1" applyBorder="1">
      <alignment vertical="center"/>
    </xf>
    <xf numFmtId="0" fontId="24" fillId="0" borderId="0" xfId="2" applyFont="1">
      <alignment vertical="center"/>
    </xf>
    <xf numFmtId="0" fontId="25" fillId="0" borderId="0" xfId="2" applyFont="1">
      <alignment vertical="center"/>
    </xf>
    <xf numFmtId="0" fontId="4" fillId="0" borderId="0" xfId="2" applyFont="1">
      <alignment vertical="center"/>
    </xf>
    <xf numFmtId="0" fontId="26" fillId="0" borderId="0" xfId="2" applyFont="1">
      <alignment vertical="center"/>
    </xf>
    <xf numFmtId="0" fontId="23" fillId="0" borderId="0" xfId="2">
      <alignment vertical="center"/>
    </xf>
    <xf numFmtId="38" fontId="26" fillId="0" borderId="0" xfId="1" applyFont="1">
      <alignment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center" vertical="center" wrapText="1"/>
    </xf>
    <xf numFmtId="38" fontId="29" fillId="0" borderId="16" xfId="1" applyFont="1" applyBorder="1" applyAlignment="1">
      <alignment horizontal="right" vertical="center"/>
    </xf>
    <xf numFmtId="0" fontId="29" fillId="0" borderId="17" xfId="2" applyFont="1" applyFill="1" applyBorder="1" applyAlignment="1">
      <alignment horizontal="center" vertical="center"/>
    </xf>
    <xf numFmtId="38" fontId="29" fillId="0" borderId="18" xfId="2" applyNumberFormat="1" applyFont="1" applyBorder="1" applyAlignment="1">
      <alignment vertical="center"/>
    </xf>
    <xf numFmtId="0" fontId="29" fillId="0" borderId="19" xfId="2" applyFont="1" applyFill="1" applyBorder="1" applyAlignment="1">
      <alignment horizontal="center" vertical="center"/>
    </xf>
    <xf numFmtId="0" fontId="29" fillId="0" borderId="20" xfId="2" applyFont="1" applyFill="1" applyBorder="1" applyAlignment="1">
      <alignment horizontal="center" vertical="center"/>
    </xf>
    <xf numFmtId="0" fontId="29" fillId="0" borderId="21" xfId="2" applyFont="1" applyFill="1" applyBorder="1" applyAlignment="1">
      <alignment horizontal="center" vertical="center"/>
    </xf>
    <xf numFmtId="38" fontId="27" fillId="5" borderId="22" xfId="3" applyFont="1" applyFill="1" applyBorder="1" applyAlignment="1">
      <alignment horizontal="center" vertical="center"/>
    </xf>
    <xf numFmtId="38" fontId="27" fillId="5" borderId="23" xfId="3" applyFont="1" applyFill="1" applyBorder="1" applyAlignment="1">
      <alignment horizontal="center" vertical="center"/>
    </xf>
    <xf numFmtId="38" fontId="4" fillId="5" borderId="24" xfId="3" applyFont="1" applyFill="1" applyBorder="1">
      <alignment vertical="center"/>
    </xf>
    <xf numFmtId="38" fontId="4" fillId="5" borderId="19" xfId="3" applyFont="1" applyFill="1" applyBorder="1">
      <alignment vertical="center"/>
    </xf>
    <xf numFmtId="38" fontId="4" fillId="5" borderId="25" xfId="3" applyFont="1" applyFill="1" applyBorder="1">
      <alignment vertical="center"/>
    </xf>
    <xf numFmtId="38" fontId="4" fillId="5" borderId="26" xfId="3" applyFont="1" applyFill="1" applyBorder="1">
      <alignment vertical="center"/>
    </xf>
    <xf numFmtId="38" fontId="27" fillId="5" borderId="27" xfId="3" applyFont="1" applyFill="1" applyBorder="1">
      <alignment vertical="center"/>
    </xf>
    <xf numFmtId="38" fontId="27" fillId="5" borderId="5" xfId="3" applyFont="1" applyFill="1" applyBorder="1">
      <alignment vertical="center"/>
    </xf>
    <xf numFmtId="38" fontId="27" fillId="0" borderId="0" xfId="3" applyFont="1" applyFill="1" applyBorder="1">
      <alignment vertical="center"/>
    </xf>
    <xf numFmtId="38" fontId="10" fillId="0" borderId="28" xfId="1" applyFont="1" applyBorder="1" applyAlignment="1">
      <alignment horizontal="right" vertical="center"/>
    </xf>
    <xf numFmtId="0" fontId="10" fillId="0" borderId="29" xfId="2" applyFont="1" applyBorder="1" applyAlignment="1">
      <alignment horizontal="center" vertical="center"/>
    </xf>
    <xf numFmtId="38" fontId="10" fillId="0" borderId="28" xfId="2" applyNumberFormat="1" applyFont="1" applyBorder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38" fontId="4" fillId="5" borderId="30" xfId="2" applyNumberFormat="1" applyFont="1" applyFill="1" applyBorder="1" applyAlignment="1" applyProtection="1">
      <alignment horizontal="center" vertical="center"/>
    </xf>
    <xf numFmtId="38" fontId="4" fillId="5" borderId="12" xfId="2" applyNumberFormat="1" applyFont="1" applyFill="1" applyBorder="1" applyAlignment="1" applyProtection="1">
      <alignment horizontal="center" vertical="center"/>
    </xf>
    <xf numFmtId="38" fontId="4" fillId="0" borderId="31" xfId="3" applyFont="1" applyFill="1" applyBorder="1">
      <alignment vertical="center"/>
    </xf>
    <xf numFmtId="38" fontId="4" fillId="0" borderId="32" xfId="3" applyFont="1" applyFill="1" applyBorder="1">
      <alignment vertical="center"/>
    </xf>
    <xf numFmtId="38" fontId="4" fillId="5" borderId="33" xfId="2" applyNumberFormat="1" applyFont="1" applyFill="1" applyBorder="1" applyAlignment="1" applyProtection="1">
      <alignment horizontal="right" vertical="center"/>
    </xf>
    <xf numFmtId="38" fontId="4" fillId="5" borderId="31" xfId="3" applyNumberFormat="1" applyFont="1" applyFill="1" applyBorder="1" applyAlignment="1" applyProtection="1">
      <alignment horizontal="right" vertical="center"/>
    </xf>
    <xf numFmtId="38" fontId="4" fillId="5" borderId="31" xfId="3" applyFont="1" applyFill="1" applyBorder="1" applyAlignment="1" applyProtection="1">
      <alignment horizontal="right" vertical="center"/>
    </xf>
    <xf numFmtId="38" fontId="4" fillId="0" borderId="31" xfId="3" applyNumberFormat="1" applyFont="1" applyFill="1" applyBorder="1" applyAlignment="1" applyProtection="1">
      <alignment horizontal="right" vertical="center"/>
    </xf>
    <xf numFmtId="38" fontId="10" fillId="0" borderId="33" xfId="1" applyFont="1" applyBorder="1" applyAlignment="1">
      <alignment horizontal="right" vertical="center"/>
    </xf>
    <xf numFmtId="0" fontId="10" fillId="0" borderId="34" xfId="2" applyFont="1" applyBorder="1" applyAlignment="1">
      <alignment horizontal="center" vertical="center"/>
    </xf>
    <xf numFmtId="38" fontId="10" fillId="0" borderId="33" xfId="2" applyNumberFormat="1" applyFont="1" applyBorder="1" applyAlignment="1">
      <alignment vertical="center"/>
    </xf>
    <xf numFmtId="0" fontId="10" fillId="0" borderId="15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38" fontId="4" fillId="5" borderId="35" xfId="2" applyNumberFormat="1" applyFont="1" applyFill="1" applyBorder="1" applyAlignment="1" applyProtection="1">
      <alignment horizontal="center" vertical="center"/>
    </xf>
    <xf numFmtId="38" fontId="4" fillId="5" borderId="36" xfId="2" applyNumberFormat="1" applyFont="1" applyFill="1" applyBorder="1" applyAlignment="1" applyProtection="1">
      <alignment horizontal="center" vertical="center"/>
    </xf>
    <xf numFmtId="38" fontId="4" fillId="0" borderId="37" xfId="3" applyFont="1" applyFill="1" applyBorder="1">
      <alignment vertical="center"/>
    </xf>
    <xf numFmtId="38" fontId="4" fillId="5" borderId="38" xfId="2" applyNumberFormat="1" applyFont="1" applyFill="1" applyBorder="1" applyAlignment="1" applyProtection="1">
      <alignment horizontal="right" vertical="center"/>
    </xf>
    <xf numFmtId="38" fontId="4" fillId="5" borderId="37" xfId="3" applyNumberFormat="1" applyFont="1" applyFill="1" applyBorder="1" applyAlignment="1" applyProtection="1">
      <alignment horizontal="right" vertical="center"/>
    </xf>
    <xf numFmtId="38" fontId="4" fillId="5" borderId="37" xfId="3" applyFont="1" applyFill="1" applyBorder="1" applyAlignment="1" applyProtection="1">
      <alignment horizontal="right" vertical="center"/>
    </xf>
    <xf numFmtId="38" fontId="4" fillId="0" borderId="37" xfId="3" applyNumberFormat="1" applyFont="1" applyFill="1" applyBorder="1" applyAlignment="1" applyProtection="1">
      <alignment horizontal="right" vertical="center"/>
    </xf>
    <xf numFmtId="38" fontId="10" fillId="0" borderId="39" xfId="1" applyFont="1" applyBorder="1" applyAlignment="1">
      <alignment horizontal="right" vertical="center"/>
    </xf>
    <xf numFmtId="0" fontId="10" fillId="0" borderId="40" xfId="2" applyFont="1" applyBorder="1" applyAlignment="1">
      <alignment horizontal="center" vertical="center"/>
    </xf>
    <xf numFmtId="38" fontId="10" fillId="0" borderId="39" xfId="2" applyNumberFormat="1" applyFont="1" applyBorder="1" applyAlignment="1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6" borderId="41" xfId="2" applyFont="1" applyFill="1" applyBorder="1" applyAlignment="1">
      <alignment horizontal="center" vertical="center"/>
    </xf>
    <xf numFmtId="0" fontId="10" fillId="6" borderId="42" xfId="2" applyFont="1" applyFill="1" applyBorder="1" applyAlignment="1">
      <alignment horizontal="center" vertical="center"/>
    </xf>
    <xf numFmtId="0" fontId="10" fillId="6" borderId="43" xfId="2" applyFont="1" applyFill="1" applyBorder="1" applyAlignment="1">
      <alignment vertical="center"/>
    </xf>
    <xf numFmtId="0" fontId="10" fillId="6" borderId="44" xfId="2" applyFont="1" applyFill="1" applyBorder="1" applyAlignment="1">
      <alignment horizontal="center" vertical="center"/>
    </xf>
    <xf numFmtId="0" fontId="10" fillId="6" borderId="45" xfId="2" applyFont="1" applyFill="1" applyBorder="1" applyAlignment="1">
      <alignment horizontal="center" vertical="center"/>
    </xf>
    <xf numFmtId="0" fontId="10" fillId="6" borderId="46" xfId="2" applyFont="1" applyFill="1" applyBorder="1" applyAlignment="1">
      <alignment horizontal="center" vertical="center"/>
    </xf>
    <xf numFmtId="0" fontId="4" fillId="0" borderId="47" xfId="2" applyFont="1" applyBorder="1">
      <alignment vertical="center"/>
    </xf>
    <xf numFmtId="0" fontId="26" fillId="0" borderId="47" xfId="2" applyFont="1" applyBorder="1">
      <alignment vertical="center"/>
    </xf>
    <xf numFmtId="0" fontId="10" fillId="0" borderId="47" xfId="2" applyFont="1" applyBorder="1">
      <alignment vertical="center"/>
    </xf>
    <xf numFmtId="38" fontId="4" fillId="5" borderId="48" xfId="2" applyNumberFormat="1" applyFont="1" applyFill="1" applyBorder="1" applyAlignment="1" applyProtection="1">
      <alignment horizontal="center" vertical="center"/>
    </xf>
    <xf numFmtId="38" fontId="4" fillId="5" borderId="49" xfId="2" applyNumberFormat="1" applyFont="1" applyFill="1" applyBorder="1" applyAlignment="1" applyProtection="1">
      <alignment horizontal="center" vertical="center"/>
    </xf>
    <xf numFmtId="38" fontId="4" fillId="5" borderId="50" xfId="2" applyNumberFormat="1" applyFont="1" applyFill="1" applyBorder="1" applyAlignment="1" applyProtection="1">
      <alignment horizontal="center" vertical="center"/>
    </xf>
    <xf numFmtId="38" fontId="4" fillId="5" borderId="51" xfId="2" applyNumberFormat="1" applyFont="1" applyFill="1" applyBorder="1" applyAlignment="1" applyProtection="1">
      <alignment horizontal="center" vertical="center"/>
    </xf>
    <xf numFmtId="38" fontId="4" fillId="0" borderId="52" xfId="3" applyFont="1" applyFill="1" applyBorder="1">
      <alignment vertical="center"/>
    </xf>
    <xf numFmtId="38" fontId="4" fillId="5" borderId="32" xfId="3" applyNumberFormat="1" applyFont="1" applyFill="1" applyBorder="1" applyAlignment="1" applyProtection="1">
      <alignment horizontal="right" vertical="center"/>
    </xf>
    <xf numFmtId="38" fontId="4" fillId="5" borderId="32" xfId="3" applyFont="1" applyFill="1" applyBorder="1" applyAlignment="1" applyProtection="1">
      <alignment horizontal="right" vertical="center"/>
    </xf>
    <xf numFmtId="38" fontId="4" fillId="0" borderId="32" xfId="3" applyNumberFormat="1" applyFont="1" applyFill="1" applyBorder="1" applyAlignment="1" applyProtection="1">
      <alignment horizontal="right" vertical="center"/>
    </xf>
    <xf numFmtId="0" fontId="4" fillId="6" borderId="53" xfId="2" applyFont="1" applyFill="1" applyBorder="1" applyAlignment="1">
      <alignment horizontal="center" vertical="center" wrapText="1"/>
    </xf>
    <xf numFmtId="0" fontId="4" fillId="6" borderId="9" xfId="2" applyFont="1" applyFill="1" applyBorder="1" applyAlignment="1">
      <alignment horizontal="center" vertical="center" wrapText="1"/>
    </xf>
    <xf numFmtId="0" fontId="4" fillId="6" borderId="3" xfId="2" applyFont="1" applyFill="1" applyBorder="1" applyAlignment="1">
      <alignment horizontal="center" vertical="center" wrapText="1"/>
    </xf>
    <xf numFmtId="0" fontId="4" fillId="6" borderId="27" xfId="2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center" vertical="center"/>
    </xf>
    <xf numFmtId="0" fontId="4" fillId="6" borderId="54" xfId="2" applyFont="1" applyFill="1" applyBorder="1" applyAlignment="1">
      <alignment horizontal="center" vertical="center" wrapText="1"/>
    </xf>
    <xf numFmtId="0" fontId="4" fillId="6" borderId="11" xfId="2" applyFont="1" applyFill="1" applyBorder="1" applyAlignment="1">
      <alignment horizontal="center" vertical="center" wrapText="1"/>
    </xf>
    <xf numFmtId="0" fontId="4" fillId="6" borderId="5" xfId="2" applyFont="1" applyFill="1" applyBorder="1" applyAlignment="1">
      <alignment horizontal="center" vertical="center"/>
    </xf>
    <xf numFmtId="0" fontId="4" fillId="6" borderId="8" xfId="2" applyFont="1" applyFill="1" applyBorder="1" applyAlignment="1">
      <alignment horizontal="center" vertical="center"/>
    </xf>
    <xf numFmtId="0" fontId="4" fillId="6" borderId="9" xfId="2" applyFont="1" applyFill="1" applyBorder="1" applyAlignment="1">
      <alignment horizontal="center" vertical="center"/>
    </xf>
    <xf numFmtId="0" fontId="4" fillId="6" borderId="3" xfId="2" applyFont="1" applyFill="1" applyBorder="1" applyAlignment="1">
      <alignment horizontal="center" vertical="center" wrapText="1"/>
    </xf>
    <xf numFmtId="0" fontId="4" fillId="6" borderId="55" xfId="2" applyFont="1" applyFill="1" applyBorder="1" applyAlignment="1">
      <alignment horizontal="center" vertical="center"/>
    </xf>
    <xf numFmtId="0" fontId="4" fillId="6" borderId="56" xfId="2" applyFont="1" applyFill="1" applyBorder="1" applyAlignment="1">
      <alignment horizontal="center" vertical="center"/>
    </xf>
    <xf numFmtId="0" fontId="4" fillId="6" borderId="42" xfId="2" applyFont="1" applyFill="1" applyBorder="1" applyAlignment="1">
      <alignment horizontal="center" vertical="center"/>
    </xf>
    <xf numFmtId="0" fontId="4" fillId="6" borderId="27" xfId="2" applyFont="1" applyFill="1" applyBorder="1" applyAlignment="1">
      <alignment horizontal="center" vertical="center" wrapText="1"/>
    </xf>
    <xf numFmtId="0" fontId="4" fillId="6" borderId="6" xfId="2" applyFont="1" applyFill="1" applyBorder="1" applyAlignment="1">
      <alignment horizontal="center" vertical="center"/>
    </xf>
    <xf numFmtId="0" fontId="4" fillId="6" borderId="10" xfId="2" applyFont="1" applyFill="1" applyBorder="1" applyAlignment="1">
      <alignment horizontal="center" vertical="center"/>
    </xf>
    <xf numFmtId="0" fontId="4" fillId="6" borderId="11" xfId="2" applyFont="1" applyFill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4" fillId="0" borderId="0" xfId="2" applyFont="1" applyAlignment="1">
      <alignment horizontal="left" vertical="center"/>
    </xf>
    <xf numFmtId="38" fontId="24" fillId="0" borderId="0" xfId="2" applyNumberFormat="1" applyFont="1">
      <alignment vertical="center"/>
    </xf>
    <xf numFmtId="0" fontId="27" fillId="5" borderId="5" xfId="2" applyFont="1" applyFill="1" applyBorder="1" applyAlignment="1">
      <alignment horizontal="center" vertical="center"/>
    </xf>
    <xf numFmtId="40" fontId="4" fillId="5" borderId="57" xfId="3" applyNumberFormat="1" applyFont="1" applyFill="1" applyBorder="1" applyAlignment="1" applyProtection="1">
      <alignment horizontal="center" vertical="center"/>
    </xf>
    <xf numFmtId="40" fontId="4" fillId="5" borderId="58" xfId="3" applyNumberFormat="1" applyFont="1" applyFill="1" applyBorder="1" applyAlignment="1" applyProtection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38" fontId="4" fillId="0" borderId="59" xfId="3" applyFont="1" applyFill="1" applyBorder="1" applyAlignment="1">
      <alignment horizontal="center" vertical="center"/>
    </xf>
    <xf numFmtId="40" fontId="4" fillId="5" borderId="57" xfId="3" applyNumberFormat="1" applyFont="1" applyFill="1" applyBorder="1" applyAlignment="1" applyProtection="1">
      <alignment horizontal="center" vertical="center" shrinkToFit="1"/>
    </xf>
    <xf numFmtId="40" fontId="4" fillId="5" borderId="58" xfId="3" applyNumberFormat="1" applyFont="1" applyFill="1" applyBorder="1" applyAlignment="1" applyProtection="1">
      <alignment horizontal="center" vertical="center" shrinkToFit="1"/>
    </xf>
    <xf numFmtId="180" fontId="4" fillId="5" borderId="57" xfId="3" applyNumberFormat="1" applyFont="1" applyFill="1" applyBorder="1" applyAlignment="1" applyProtection="1">
      <alignment horizontal="center" vertical="center" shrinkToFit="1"/>
    </xf>
    <xf numFmtId="180" fontId="4" fillId="5" borderId="60" xfId="3" applyNumberFormat="1" applyFont="1" applyFill="1" applyBorder="1" applyAlignment="1" applyProtection="1">
      <alignment horizontal="center" vertical="center" shrinkToFit="1"/>
    </xf>
    <xf numFmtId="180" fontId="4" fillId="5" borderId="58" xfId="3" applyNumberFormat="1" applyFont="1" applyFill="1" applyBorder="1" applyAlignment="1" applyProtection="1">
      <alignment horizontal="center" vertical="center" shrinkToFit="1"/>
    </xf>
    <xf numFmtId="0" fontId="16" fillId="0" borderId="59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40" fontId="4" fillId="5" borderId="62" xfId="3" applyNumberFormat="1" applyFont="1" applyFill="1" applyBorder="1" applyAlignment="1" applyProtection="1">
      <alignment horizontal="center" vertical="center"/>
    </xf>
    <xf numFmtId="40" fontId="4" fillId="5" borderId="49" xfId="3" applyNumberFormat="1" applyFont="1" applyFill="1" applyBorder="1" applyAlignment="1" applyProtection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38" fontId="4" fillId="0" borderId="62" xfId="3" applyFont="1" applyFill="1" applyBorder="1" applyAlignment="1">
      <alignment horizontal="center" vertical="center"/>
    </xf>
    <xf numFmtId="40" fontId="4" fillId="5" borderId="62" xfId="3" applyNumberFormat="1" applyFont="1" applyFill="1" applyBorder="1" applyAlignment="1" applyProtection="1">
      <alignment horizontal="center" vertical="center" shrinkToFit="1"/>
    </xf>
    <xf numFmtId="40" fontId="4" fillId="5" borderId="49" xfId="3" applyNumberFormat="1" applyFont="1" applyFill="1" applyBorder="1" applyAlignment="1" applyProtection="1">
      <alignment horizontal="center" vertical="center" shrinkToFit="1"/>
    </xf>
    <xf numFmtId="180" fontId="4" fillId="5" borderId="62" xfId="3" applyNumberFormat="1" applyFont="1" applyFill="1" applyBorder="1" applyAlignment="1" applyProtection="1">
      <alignment horizontal="center" vertical="center" shrinkToFit="1"/>
    </xf>
    <xf numFmtId="180" fontId="4" fillId="5" borderId="63" xfId="3" applyNumberFormat="1" applyFont="1" applyFill="1" applyBorder="1" applyAlignment="1" applyProtection="1">
      <alignment horizontal="center" vertical="center" shrinkToFit="1"/>
    </xf>
    <xf numFmtId="180" fontId="4" fillId="5" borderId="49" xfId="3" applyNumberFormat="1" applyFont="1" applyFill="1" applyBorder="1" applyAlignment="1" applyProtection="1">
      <alignment horizontal="center" vertical="center" shrinkToFit="1"/>
    </xf>
    <xf numFmtId="0" fontId="4" fillId="0" borderId="49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7" fillId="0" borderId="0" xfId="2" applyFont="1">
      <alignment vertical="center"/>
    </xf>
    <xf numFmtId="0" fontId="16" fillId="0" borderId="62" xfId="2" applyFont="1" applyBorder="1" applyAlignment="1">
      <alignment horizontal="center" vertical="center"/>
    </xf>
    <xf numFmtId="0" fontId="4" fillId="0" borderId="64" xfId="2" applyFont="1" applyBorder="1" applyAlignment="1">
      <alignment horizontal="center" vertical="center"/>
    </xf>
    <xf numFmtId="180" fontId="4" fillId="5" borderId="65" xfId="3" applyNumberFormat="1" applyFont="1" applyFill="1" applyBorder="1" applyAlignment="1" applyProtection="1">
      <alignment horizontal="center" vertical="center" shrinkToFit="1"/>
    </xf>
    <xf numFmtId="180" fontId="4" fillId="5" borderId="66" xfId="3" applyNumberFormat="1" applyFont="1" applyFill="1" applyBorder="1" applyAlignment="1" applyProtection="1">
      <alignment horizontal="center" vertical="center" shrinkToFit="1"/>
    </xf>
    <xf numFmtId="180" fontId="4" fillId="5" borderId="67" xfId="3" applyNumberFormat="1" applyFont="1" applyFill="1" applyBorder="1" applyAlignment="1" applyProtection="1">
      <alignment horizontal="center" vertical="center" shrinkToFit="1"/>
    </xf>
    <xf numFmtId="40" fontId="4" fillId="5" borderId="65" xfId="3" applyNumberFormat="1" applyFont="1" applyFill="1" applyBorder="1" applyAlignment="1" applyProtection="1">
      <alignment horizontal="center" vertical="center"/>
    </xf>
    <xf numFmtId="40" fontId="4" fillId="5" borderId="67" xfId="3" applyNumberFormat="1" applyFont="1" applyFill="1" applyBorder="1" applyAlignment="1" applyProtection="1">
      <alignment horizontal="center" vertical="center"/>
    </xf>
    <xf numFmtId="0" fontId="4" fillId="0" borderId="65" xfId="2" applyFont="1" applyBorder="1" applyAlignment="1">
      <alignment horizontal="center" vertical="center"/>
    </xf>
    <xf numFmtId="0" fontId="4" fillId="0" borderId="67" xfId="2" applyFont="1" applyBorder="1" applyAlignment="1">
      <alignment horizontal="center" vertical="center"/>
    </xf>
    <xf numFmtId="38" fontId="4" fillId="0" borderId="64" xfId="3" applyFont="1" applyFill="1" applyBorder="1" applyAlignment="1">
      <alignment horizontal="center" vertical="center"/>
    </xf>
    <xf numFmtId="40" fontId="4" fillId="5" borderId="65" xfId="3" applyNumberFormat="1" applyFont="1" applyFill="1" applyBorder="1" applyAlignment="1" applyProtection="1">
      <alignment horizontal="center" vertical="center" shrinkToFit="1"/>
    </xf>
    <xf numFmtId="40" fontId="4" fillId="5" borderId="67" xfId="3" applyNumberFormat="1" applyFont="1" applyFill="1" applyBorder="1" applyAlignment="1" applyProtection="1">
      <alignment horizontal="center" vertical="center" shrinkToFit="1"/>
    </xf>
    <xf numFmtId="0" fontId="4" fillId="0" borderId="68" xfId="2" applyFont="1" applyBorder="1" applyAlignment="1">
      <alignment horizontal="center" vertical="center"/>
    </xf>
    <xf numFmtId="0" fontId="4" fillId="0" borderId="69" xfId="2" applyFont="1" applyBorder="1" applyAlignment="1">
      <alignment horizontal="center" vertical="center"/>
    </xf>
    <xf numFmtId="0" fontId="4" fillId="0" borderId="70" xfId="2" applyFont="1" applyBorder="1" applyAlignment="1">
      <alignment horizontal="center" vertical="center"/>
    </xf>
    <xf numFmtId="0" fontId="4" fillId="0" borderId="71" xfId="2" applyFont="1" applyBorder="1" applyAlignment="1">
      <alignment horizontal="center" vertical="center"/>
    </xf>
    <xf numFmtId="56" fontId="4" fillId="0" borderId="71" xfId="2" applyNumberFormat="1" applyFont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/>
    </xf>
    <xf numFmtId="0" fontId="4" fillId="6" borderId="4" xfId="2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56" fontId="4" fillId="0" borderId="0" xfId="2" quotePrefix="1" applyNumberFormat="1" applyFont="1">
      <alignment vertical="center"/>
    </xf>
    <xf numFmtId="57" fontId="10" fillId="0" borderId="3" xfId="2" applyNumberFormat="1" applyFont="1" applyBorder="1" applyAlignment="1">
      <alignment horizontal="center" vertical="center"/>
    </xf>
    <xf numFmtId="181" fontId="17" fillId="0" borderId="3" xfId="2" applyNumberFormat="1" applyFont="1" applyBorder="1" applyAlignment="1">
      <alignment horizontal="center" vertical="center"/>
    </xf>
    <xf numFmtId="0" fontId="4" fillId="0" borderId="3" xfId="2" quotePrefix="1" applyFont="1" applyBorder="1" applyAlignment="1">
      <alignment horizontal="left" vertical="center"/>
    </xf>
    <xf numFmtId="0" fontId="10" fillId="0" borderId="3" xfId="2" quotePrefix="1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5" fillId="0" borderId="0" xfId="2" applyFont="1" applyFill="1">
      <alignment vertical="center"/>
    </xf>
    <xf numFmtId="0" fontId="11" fillId="7" borderId="0" xfId="2" applyFont="1" applyFill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0" fillId="0" borderId="0" xfId="2" applyFont="1">
      <alignment vertical="center"/>
    </xf>
    <xf numFmtId="0" fontId="4" fillId="0" borderId="0" xfId="2" applyFont="1" applyFill="1">
      <alignment vertical="center"/>
    </xf>
    <xf numFmtId="0" fontId="30" fillId="0" borderId="0" xfId="2" applyFont="1">
      <alignment vertical="center"/>
    </xf>
    <xf numFmtId="0" fontId="30" fillId="0" borderId="3" xfId="2" applyFont="1" applyBorder="1">
      <alignment vertical="center"/>
    </xf>
    <xf numFmtId="38" fontId="30" fillId="0" borderId="3" xfId="3" applyFont="1" applyBorder="1">
      <alignment vertical="center"/>
    </xf>
    <xf numFmtId="182" fontId="30" fillId="0" borderId="3" xfId="2" applyNumberFormat="1" applyFont="1" applyBorder="1" applyAlignment="1">
      <alignment horizontal="center" vertical="center"/>
    </xf>
    <xf numFmtId="38" fontId="30" fillId="0" borderId="3" xfId="3" applyFont="1" applyBorder="1" applyAlignment="1">
      <alignment horizontal="center" vertical="center"/>
    </xf>
    <xf numFmtId="182" fontId="30" fillId="0" borderId="3" xfId="2" applyNumberFormat="1" applyFont="1" applyBorder="1">
      <alignment vertical="center"/>
    </xf>
    <xf numFmtId="183" fontId="30" fillId="0" borderId="3" xfId="2" applyNumberFormat="1" applyFont="1" applyBorder="1" applyAlignment="1">
      <alignment horizontal="right" vertical="center"/>
    </xf>
    <xf numFmtId="182" fontId="30" fillId="0" borderId="3" xfId="2" applyNumberFormat="1" applyFont="1" applyBorder="1" applyAlignment="1">
      <alignment horizontal="right" vertical="center"/>
    </xf>
    <xf numFmtId="0" fontId="30" fillId="0" borderId="72" xfId="2" applyFont="1" applyBorder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4"/>
  <sheetViews>
    <sheetView showGridLines="0" tabSelected="1" view="pageBreakPreview" zoomScaleNormal="100" zoomScaleSheetLayoutView="100" workbookViewId="0">
      <selection activeCell="A11" sqref="A11"/>
    </sheetView>
  </sheetViews>
  <sheetFormatPr defaultRowHeight="18.75" x14ac:dyDescent="0.4"/>
  <cols>
    <col min="1" max="40" width="3" style="2" customWidth="1"/>
    <col min="41" max="41" width="9" style="2" customWidth="1"/>
    <col min="42" max="42" width="9" style="2"/>
    <col min="43" max="45" width="9" style="1"/>
  </cols>
  <sheetData>
    <row r="1" spans="1:45" x14ac:dyDescent="0.4">
      <c r="A1" s="2" t="s">
        <v>35</v>
      </c>
    </row>
    <row r="2" spans="1:45" x14ac:dyDescent="0.4">
      <c r="AM2" s="10" t="s">
        <v>34</v>
      </c>
    </row>
    <row r="3" spans="1:45" x14ac:dyDescent="0.4">
      <c r="B3" s="2" t="s">
        <v>33</v>
      </c>
      <c r="AM3" s="10"/>
    </row>
    <row r="4" spans="1:45" x14ac:dyDescent="0.4">
      <c r="AM4" s="10" t="s">
        <v>32</v>
      </c>
    </row>
    <row r="5" spans="1:45" x14ac:dyDescent="0.4">
      <c r="AM5" s="10" t="s">
        <v>31</v>
      </c>
    </row>
    <row r="6" spans="1:45" x14ac:dyDescent="0.4">
      <c r="AM6" s="10" t="s">
        <v>30</v>
      </c>
    </row>
    <row r="7" spans="1:45" x14ac:dyDescent="0.4">
      <c r="AM7" s="10" t="s">
        <v>29</v>
      </c>
    </row>
    <row r="10" spans="1:45" s="4" customFormat="1" x14ac:dyDescent="0.4">
      <c r="A10" s="9" t="s">
        <v>28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2"/>
      <c r="AP10" s="2"/>
      <c r="AQ10" s="5"/>
      <c r="AR10" s="5"/>
      <c r="AS10" s="5"/>
    </row>
    <row r="12" spans="1:45" ht="18" customHeight="1" x14ac:dyDescent="0.4">
      <c r="B12" s="8" t="s">
        <v>27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45" ht="18" customHeight="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45" ht="18" customHeight="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5" ht="18" customHeight="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7" spans="1:45" x14ac:dyDescent="0.4">
      <c r="S17" s="2" t="s">
        <v>26</v>
      </c>
      <c r="AI17" s="7"/>
    </row>
    <row r="19" spans="1:45" s="4" customFormat="1" x14ac:dyDescent="0.4">
      <c r="A19" s="2"/>
      <c r="B19" s="2" t="s">
        <v>25</v>
      </c>
      <c r="C19" s="2"/>
      <c r="D19" s="2"/>
      <c r="E19" s="2" t="s">
        <v>24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5"/>
      <c r="AR19" s="5"/>
      <c r="AS19" s="5"/>
    </row>
    <row r="20" spans="1:45" s="4" customFormat="1" x14ac:dyDescent="0.4">
      <c r="A20" s="2"/>
      <c r="B20" s="2"/>
      <c r="C20" s="2"/>
      <c r="D20" s="2"/>
      <c r="E20" s="2"/>
      <c r="F20" s="2"/>
      <c r="G20" s="2" t="s">
        <v>23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5"/>
      <c r="AR20" s="5"/>
      <c r="AS20" s="5"/>
    </row>
    <row r="21" spans="1:45" s="4" customFormat="1" x14ac:dyDescent="0.4">
      <c r="A21" s="2"/>
      <c r="B21" s="2"/>
      <c r="C21" s="2"/>
      <c r="D21" s="2"/>
      <c r="E21" s="2"/>
      <c r="F21" s="2" t="s">
        <v>22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5"/>
      <c r="AR21" s="5"/>
      <c r="AS21" s="5"/>
    </row>
    <row r="22" spans="1:45" s="4" customForma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5"/>
      <c r="AR22" s="5"/>
      <c r="AS22" s="5"/>
    </row>
    <row r="23" spans="1:45" s="4" customFormat="1" x14ac:dyDescent="0.4">
      <c r="A23" s="2"/>
      <c r="B23" s="2"/>
      <c r="C23" s="2"/>
      <c r="D23" s="2"/>
      <c r="E23" s="2" t="s">
        <v>21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2"/>
      <c r="AN23" s="2"/>
      <c r="AO23" s="2"/>
      <c r="AP23" s="2"/>
      <c r="AQ23" s="5"/>
      <c r="AR23" s="5"/>
      <c r="AS23" s="5"/>
    </row>
    <row r="24" spans="1:45" s="4" customFormat="1" x14ac:dyDescent="0.4">
      <c r="A24" s="2"/>
      <c r="B24" s="2"/>
      <c r="C24" s="2"/>
      <c r="D24" s="2"/>
      <c r="E24" s="6"/>
      <c r="F24" s="6" t="s">
        <v>20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2"/>
      <c r="AO24" s="2"/>
      <c r="AP24" s="2"/>
      <c r="AQ24" s="5"/>
      <c r="AR24" s="5"/>
      <c r="AS24" s="5"/>
    </row>
    <row r="25" spans="1:45" s="4" customFormat="1" x14ac:dyDescent="0.4">
      <c r="A25" s="2"/>
      <c r="B25" s="2"/>
      <c r="C25" s="2"/>
      <c r="D25" s="2"/>
      <c r="E25" s="2"/>
      <c r="F25" s="6"/>
      <c r="G25" s="6" t="s">
        <v>19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2"/>
      <c r="AP25" s="2"/>
      <c r="AQ25" s="5"/>
      <c r="AR25" s="5"/>
      <c r="AS25" s="5"/>
    </row>
    <row r="26" spans="1:45" s="4" customFormat="1" x14ac:dyDescent="0.4">
      <c r="A26" s="2"/>
      <c r="B26" s="2"/>
      <c r="C26" s="2"/>
      <c r="D26" s="2"/>
      <c r="E26" s="2"/>
      <c r="F26" s="6"/>
      <c r="G26" s="6" t="s">
        <v>18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2"/>
      <c r="AP26" s="2"/>
      <c r="AQ26" s="5"/>
      <c r="AR26" s="5"/>
      <c r="AS26" s="5"/>
    </row>
    <row r="27" spans="1:45" s="4" customFormat="1" x14ac:dyDescent="0.4">
      <c r="A27" s="2"/>
      <c r="B27" s="2"/>
      <c r="C27" s="2"/>
      <c r="D27" s="2"/>
      <c r="E27" s="2"/>
      <c r="F27" s="6" t="s">
        <v>17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2"/>
      <c r="AP27" s="2"/>
      <c r="AQ27" s="5"/>
      <c r="AR27" s="5"/>
      <c r="AS27" s="5"/>
    </row>
    <row r="28" spans="1:45" s="4" customFormat="1" x14ac:dyDescent="0.4">
      <c r="A28" s="2"/>
      <c r="B28" s="2"/>
      <c r="C28" s="2"/>
      <c r="D28" s="2"/>
      <c r="E28" s="2"/>
      <c r="F28" s="6"/>
      <c r="G28" s="6" t="s">
        <v>16</v>
      </c>
      <c r="H28" s="6"/>
      <c r="I28" s="6"/>
      <c r="J28" s="6"/>
      <c r="K28" s="6" t="s">
        <v>15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2"/>
      <c r="AP28" s="2"/>
      <c r="AQ28" s="5"/>
      <c r="AR28" s="5"/>
      <c r="AS28" s="5"/>
    </row>
    <row r="29" spans="1:45" s="4" customFormat="1" x14ac:dyDescent="0.4">
      <c r="A29" s="2"/>
      <c r="B29" s="2"/>
      <c r="C29" s="2"/>
      <c r="D29" s="2"/>
      <c r="E29" s="2"/>
      <c r="F29" s="6"/>
      <c r="G29" s="6" t="s">
        <v>14</v>
      </c>
      <c r="H29" s="6"/>
      <c r="I29" s="6"/>
      <c r="J29" s="6"/>
      <c r="K29" s="6" t="s">
        <v>13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2"/>
      <c r="AP29" s="2"/>
      <c r="AQ29" s="5"/>
      <c r="AR29" s="5"/>
      <c r="AS29" s="5"/>
    </row>
    <row r="30" spans="1:45" s="4" customFormat="1" x14ac:dyDescent="0.4">
      <c r="A30" s="2"/>
      <c r="B30" s="2"/>
      <c r="C30" s="2"/>
      <c r="D30" s="2"/>
      <c r="E30" s="2"/>
      <c r="F30" s="6"/>
      <c r="G30" s="6"/>
      <c r="H30" s="6"/>
      <c r="I30" s="6"/>
      <c r="J30" s="6"/>
      <c r="K30" s="6" t="s">
        <v>12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2"/>
      <c r="AP30" s="2"/>
      <c r="AQ30" s="5"/>
      <c r="AR30" s="5"/>
      <c r="AS30" s="5"/>
    </row>
    <row r="31" spans="1:45" s="4" customFormat="1" x14ac:dyDescent="0.4">
      <c r="A31" s="2"/>
      <c r="B31" s="2"/>
      <c r="C31" s="2"/>
      <c r="D31" s="2"/>
      <c r="E31" s="2"/>
      <c r="F31" s="2"/>
      <c r="G31" s="7"/>
      <c r="H31" s="6"/>
      <c r="I31" s="6"/>
      <c r="J31" s="6"/>
      <c r="K31" s="6" t="s">
        <v>11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5"/>
      <c r="AR31" s="5"/>
      <c r="AS31" s="5"/>
    </row>
    <row r="32" spans="1:45" s="4" customFormat="1" x14ac:dyDescent="0.4">
      <c r="A32" s="2"/>
      <c r="B32" s="2"/>
      <c r="C32" s="2"/>
      <c r="D32" s="2"/>
      <c r="E32" s="6"/>
      <c r="F32" s="2"/>
      <c r="G32" s="7"/>
      <c r="H32" s="6"/>
      <c r="I32" s="6"/>
      <c r="J32" s="6"/>
      <c r="K32" s="6" t="s">
        <v>10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2"/>
      <c r="AP32" s="2"/>
      <c r="AQ32" s="5"/>
      <c r="AR32" s="5"/>
      <c r="AS32" s="5"/>
    </row>
    <row r="33" spans="1:45" s="4" customFormat="1" x14ac:dyDescent="0.4">
      <c r="A33" s="2"/>
      <c r="B33" s="2"/>
      <c r="C33" s="2"/>
      <c r="D33" s="2"/>
      <c r="E33" s="6"/>
      <c r="F33" s="6" t="s">
        <v>9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2"/>
      <c r="AP33" s="2"/>
      <c r="AQ33" s="5"/>
      <c r="AR33" s="5"/>
      <c r="AS33" s="5"/>
    </row>
    <row r="34" spans="1:45" s="4" customFormat="1" x14ac:dyDescent="0.4">
      <c r="A34" s="2"/>
      <c r="B34" s="2"/>
      <c r="C34" s="2"/>
      <c r="D34" s="2"/>
      <c r="E34" s="2"/>
      <c r="F34" s="6"/>
      <c r="G34" s="6" t="s">
        <v>8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2"/>
      <c r="AP34" s="2"/>
      <c r="AQ34" s="5"/>
      <c r="AR34" s="5"/>
      <c r="AS34" s="5"/>
    </row>
    <row r="35" spans="1:45" s="4" customFormat="1" x14ac:dyDescent="0.4">
      <c r="A35" s="2"/>
      <c r="B35" s="2"/>
      <c r="C35" s="2"/>
      <c r="D35" s="2"/>
      <c r="E35" s="2"/>
      <c r="F35" s="6"/>
      <c r="G35" s="6" t="s">
        <v>7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2"/>
      <c r="AP35" s="2"/>
      <c r="AQ35" s="5"/>
      <c r="AR35" s="5"/>
      <c r="AS35" s="5"/>
    </row>
    <row r="36" spans="1:45" s="4" customFormat="1" x14ac:dyDescent="0.4">
      <c r="A36" s="2"/>
      <c r="B36" s="2"/>
      <c r="C36" s="2"/>
      <c r="D36" s="2"/>
      <c r="E36" s="2"/>
      <c r="F36" s="6" t="s">
        <v>6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2"/>
      <c r="AP36" s="2"/>
      <c r="AQ36" s="5"/>
      <c r="AR36" s="5"/>
      <c r="AS36" s="5"/>
    </row>
    <row r="37" spans="1:45" s="4" customFormat="1" x14ac:dyDescent="0.4">
      <c r="A37" s="2"/>
      <c r="B37" s="2"/>
      <c r="C37" s="2"/>
      <c r="D37" s="2"/>
      <c r="E37" s="2"/>
      <c r="F37" s="6"/>
      <c r="G37" s="6" t="s">
        <v>5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2"/>
      <c r="AP37" s="2"/>
      <c r="AQ37" s="5"/>
      <c r="AR37" s="5"/>
      <c r="AS37" s="5"/>
    </row>
    <row r="38" spans="1:45" s="4" customFormat="1" x14ac:dyDescent="0.4">
      <c r="A38" s="2"/>
      <c r="B38" s="2"/>
      <c r="C38" s="2"/>
      <c r="D38" s="2"/>
      <c r="E38" s="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2"/>
      <c r="AP38" s="2"/>
      <c r="AQ38" s="5"/>
      <c r="AR38" s="5"/>
      <c r="AS38" s="5"/>
    </row>
    <row r="39" spans="1:45" s="4" customFormat="1" x14ac:dyDescent="0.4">
      <c r="A39" s="2"/>
      <c r="B39" s="2"/>
      <c r="C39" s="2"/>
      <c r="D39" s="2"/>
      <c r="E39" s="3" t="s">
        <v>4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2"/>
      <c r="AP39" s="2"/>
      <c r="AQ39" s="5"/>
      <c r="AR39" s="5"/>
      <c r="AS39" s="5"/>
    </row>
    <row r="40" spans="1:45" s="4" customFormat="1" x14ac:dyDescent="0.4">
      <c r="A40" s="2"/>
      <c r="B40" s="2"/>
      <c r="C40" s="2"/>
      <c r="D40" s="2"/>
      <c r="E40" s="2"/>
      <c r="F40" s="2" t="s">
        <v>3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5"/>
      <c r="AR40" s="5"/>
      <c r="AS40" s="5"/>
    </row>
    <row r="41" spans="1:45" s="4" customForma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5"/>
      <c r="AR41" s="5"/>
      <c r="AS41" s="5"/>
    </row>
    <row r="42" spans="1:45" s="4" customFormat="1" x14ac:dyDescent="0.4">
      <c r="A42" s="2"/>
      <c r="B42" s="2"/>
      <c r="C42" s="2"/>
      <c r="D42" s="2"/>
      <c r="E42" s="3" t="s">
        <v>2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5"/>
      <c r="AR42" s="5"/>
      <c r="AS42" s="5"/>
    </row>
    <row r="43" spans="1:45" s="4" customFormat="1" x14ac:dyDescent="0.4">
      <c r="A43" s="2"/>
      <c r="B43" s="2"/>
      <c r="C43" s="2"/>
      <c r="D43" s="2"/>
      <c r="E43" s="2"/>
      <c r="F43" s="3" t="s">
        <v>1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5"/>
      <c r="AR43" s="5"/>
      <c r="AS43" s="5"/>
    </row>
    <row r="44" spans="1:45" x14ac:dyDescent="0.4">
      <c r="F44" s="3" t="s">
        <v>0</v>
      </c>
    </row>
  </sheetData>
  <mergeCells count="2">
    <mergeCell ref="B12:AM15"/>
    <mergeCell ref="A10:AN10"/>
  </mergeCells>
  <phoneticPr fontId="2"/>
  <pageMargins left="0.59055118110236227" right="0.59055118110236227" top="0.59055118110236227" bottom="0.59055118110236227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showGridLines="0" view="pageBreakPreview" zoomScaleNormal="100" zoomScaleSheetLayoutView="100" workbookViewId="0">
      <selection activeCell="AT31" sqref="AT31"/>
    </sheetView>
  </sheetViews>
  <sheetFormatPr defaultRowHeight="18.75" x14ac:dyDescent="0.4"/>
  <cols>
    <col min="1" max="1" width="7.625" style="7" customWidth="1"/>
    <col min="2" max="2" width="15.375" style="7" customWidth="1"/>
    <col min="3" max="3" width="11" style="7" customWidth="1"/>
    <col min="4" max="4" width="14.75" style="7" customWidth="1"/>
    <col min="5" max="5" width="15.25" style="7" customWidth="1"/>
    <col min="6" max="8" width="9" style="7"/>
  </cols>
  <sheetData>
    <row r="1" spans="1:8" x14ac:dyDescent="0.4">
      <c r="A1" s="3" t="s">
        <v>51</v>
      </c>
      <c r="B1" s="28"/>
      <c r="C1" s="28"/>
      <c r="D1" s="29"/>
      <c r="E1" s="29"/>
      <c r="F1" s="29"/>
      <c r="G1" s="29"/>
      <c r="H1" s="29"/>
    </row>
    <row r="2" spans="1:8" x14ac:dyDescent="0.4">
      <c r="D2" s="29"/>
    </row>
    <row r="3" spans="1:8" x14ac:dyDescent="0.4">
      <c r="D3" s="29"/>
      <c r="G3" s="10"/>
      <c r="H3" s="10"/>
    </row>
    <row r="4" spans="1:8" ht="18.75" customHeight="1" x14ac:dyDescent="0.4">
      <c r="H4" s="28"/>
    </row>
    <row r="5" spans="1:8" x14ac:dyDescent="0.4">
      <c r="A5" s="27" t="s">
        <v>50</v>
      </c>
      <c r="B5" s="27"/>
      <c r="C5" s="27"/>
      <c r="D5" s="27"/>
      <c r="E5" s="27"/>
      <c r="F5" s="27"/>
      <c r="G5" s="27"/>
      <c r="H5" s="26"/>
    </row>
    <row r="6" spans="1:8" x14ac:dyDescent="0.4">
      <c r="H6" s="26"/>
    </row>
    <row r="7" spans="1:8" ht="19.5" customHeight="1" x14ac:dyDescent="0.4">
      <c r="A7" s="25"/>
      <c r="B7" s="25"/>
      <c r="C7" s="25"/>
      <c r="G7" s="10" t="s">
        <v>49</v>
      </c>
    </row>
    <row r="8" spans="1:8" ht="19.5" customHeight="1" x14ac:dyDescent="0.4">
      <c r="A8" s="25"/>
      <c r="B8" s="25"/>
      <c r="C8" s="25"/>
    </row>
    <row r="9" spans="1:8" ht="14.25" customHeight="1" x14ac:dyDescent="0.4">
      <c r="A9" s="23" t="s">
        <v>48</v>
      </c>
      <c r="B9" s="23"/>
      <c r="C9" s="23"/>
      <c r="D9" s="23"/>
      <c r="E9" s="23"/>
      <c r="F9" s="23"/>
      <c r="G9" s="23"/>
      <c r="H9" s="24"/>
    </row>
    <row r="10" spans="1:8" x14ac:dyDescent="0.4">
      <c r="A10" s="23" t="s">
        <v>47</v>
      </c>
      <c r="B10" s="23"/>
      <c r="C10" s="23"/>
      <c r="D10" s="23"/>
      <c r="E10" s="23"/>
      <c r="F10" s="2"/>
      <c r="G10" s="2"/>
      <c r="H10" s="2"/>
    </row>
    <row r="11" spans="1:8" x14ac:dyDescent="0.4">
      <c r="A11" s="22"/>
      <c r="B11" s="21"/>
      <c r="C11" s="21"/>
      <c r="D11" s="21"/>
      <c r="E11" s="21"/>
      <c r="F11" s="21"/>
      <c r="G11" s="21"/>
      <c r="H11" s="21"/>
    </row>
    <row r="12" spans="1:8" x14ac:dyDescent="0.4">
      <c r="A12" s="20" t="s">
        <v>46</v>
      </c>
      <c r="B12" s="20"/>
      <c r="C12" s="20"/>
      <c r="D12" s="20"/>
      <c r="E12" s="20"/>
      <c r="F12" s="20"/>
      <c r="G12" s="20"/>
      <c r="H12" s="2"/>
    </row>
    <row r="13" spans="1:8" ht="28.5" customHeight="1" x14ac:dyDescent="0.4">
      <c r="A13" s="19"/>
      <c r="B13" s="19"/>
      <c r="C13" s="19"/>
      <c r="D13" s="19"/>
      <c r="E13" s="19"/>
      <c r="F13" s="19"/>
      <c r="G13" s="19"/>
      <c r="H13" s="2"/>
    </row>
    <row r="14" spans="1:8" x14ac:dyDescent="0.4">
      <c r="A14" s="2" t="s">
        <v>45</v>
      </c>
      <c r="B14" s="2"/>
      <c r="C14" s="2"/>
      <c r="D14" s="2"/>
      <c r="F14" s="2"/>
      <c r="G14" s="10"/>
      <c r="H14" s="2"/>
    </row>
    <row r="15" spans="1:8" ht="27" x14ac:dyDescent="0.4">
      <c r="A15" s="2"/>
      <c r="B15" s="15" t="s">
        <v>42</v>
      </c>
      <c r="C15" s="15" t="s">
        <v>41</v>
      </c>
      <c r="D15" s="18" t="s">
        <v>40</v>
      </c>
      <c r="E15" s="17" t="s">
        <v>44</v>
      </c>
      <c r="F15" s="16"/>
      <c r="G15" s="2"/>
    </row>
    <row r="16" spans="1:8" x14ac:dyDescent="0.4">
      <c r="A16" s="2"/>
      <c r="B16" s="15"/>
      <c r="C16" s="15"/>
      <c r="D16" s="15"/>
      <c r="E16" s="14"/>
      <c r="F16" s="13"/>
      <c r="G16" s="2"/>
    </row>
    <row r="17" spans="1:35" x14ac:dyDescent="0.4">
      <c r="A17" s="2"/>
      <c r="B17" s="15"/>
      <c r="C17" s="15"/>
      <c r="D17" s="15"/>
      <c r="E17" s="14"/>
      <c r="F17" s="13"/>
      <c r="G17" s="2"/>
    </row>
    <row r="18" spans="1:35" x14ac:dyDescent="0.4">
      <c r="A18" s="2"/>
      <c r="B18" s="15"/>
      <c r="C18" s="15"/>
      <c r="D18" s="15"/>
      <c r="E18" s="14"/>
      <c r="F18" s="13"/>
      <c r="G18" s="2"/>
      <c r="AI18" s="7"/>
    </row>
    <row r="19" spans="1:35" x14ac:dyDescent="0.4">
      <c r="A19" s="2"/>
      <c r="B19" s="2" t="s">
        <v>38</v>
      </c>
      <c r="C19" s="2"/>
      <c r="D19" s="2"/>
      <c r="E19" s="2"/>
      <c r="F19" s="2"/>
      <c r="G19" s="2"/>
      <c r="H19" s="2"/>
    </row>
    <row r="20" spans="1:35" x14ac:dyDescent="0.4">
      <c r="A20" s="2"/>
      <c r="B20" s="2"/>
      <c r="C20" s="2"/>
      <c r="D20" s="2"/>
      <c r="E20" s="2"/>
      <c r="F20" s="2"/>
      <c r="G20" s="2"/>
      <c r="H20" s="2"/>
    </row>
    <row r="21" spans="1:35" x14ac:dyDescent="0.4">
      <c r="A21" s="2" t="s">
        <v>43</v>
      </c>
      <c r="B21" s="2"/>
      <c r="C21" s="2"/>
      <c r="D21" s="2"/>
      <c r="E21" s="2"/>
      <c r="F21" s="2"/>
      <c r="G21" s="2"/>
      <c r="H21" s="2"/>
    </row>
    <row r="22" spans="1:35" ht="27" x14ac:dyDescent="0.4">
      <c r="A22" s="2"/>
      <c r="B22" s="15" t="s">
        <v>42</v>
      </c>
      <c r="C22" s="15" t="s">
        <v>41</v>
      </c>
      <c r="D22" s="18" t="s">
        <v>40</v>
      </c>
      <c r="E22" s="17" t="s">
        <v>39</v>
      </c>
      <c r="F22" s="16"/>
      <c r="G22" s="2"/>
    </row>
    <row r="23" spans="1:35" x14ac:dyDescent="0.4">
      <c r="A23" s="2"/>
      <c r="B23" s="15"/>
      <c r="C23" s="15"/>
      <c r="D23" s="15"/>
      <c r="E23" s="14"/>
      <c r="F23" s="13"/>
      <c r="G23" s="2"/>
    </row>
    <row r="24" spans="1:35" x14ac:dyDescent="0.4">
      <c r="A24" s="2"/>
      <c r="B24" s="15"/>
      <c r="C24" s="15"/>
      <c r="D24" s="15"/>
      <c r="E24" s="14"/>
      <c r="F24" s="13"/>
      <c r="G24" s="2"/>
    </row>
    <row r="25" spans="1:35" x14ac:dyDescent="0.4">
      <c r="A25" s="2"/>
      <c r="B25" s="15"/>
      <c r="C25" s="15"/>
      <c r="D25" s="15"/>
      <c r="E25" s="14"/>
      <c r="F25" s="13"/>
      <c r="G25" s="2"/>
    </row>
    <row r="26" spans="1:35" x14ac:dyDescent="0.4">
      <c r="A26" s="2"/>
      <c r="B26" s="2" t="s">
        <v>38</v>
      </c>
      <c r="C26" s="2"/>
      <c r="D26" s="2"/>
      <c r="E26" s="2"/>
      <c r="F26" s="2"/>
      <c r="G26" s="2"/>
      <c r="H26" s="2"/>
    </row>
    <row r="29" spans="1:35" x14ac:dyDescent="0.4">
      <c r="A29" s="12" t="s">
        <v>37</v>
      </c>
    </row>
    <row r="30" spans="1:35" x14ac:dyDescent="0.4">
      <c r="A30" s="2" t="s">
        <v>36</v>
      </c>
    </row>
    <row r="50" spans="17:17" x14ac:dyDescent="0.4">
      <c r="Q50" s="11"/>
    </row>
  </sheetData>
  <mergeCells count="12">
    <mergeCell ref="E23:F23"/>
    <mergeCell ref="E24:F24"/>
    <mergeCell ref="A5:G5"/>
    <mergeCell ref="A10:E10"/>
    <mergeCell ref="A12:G12"/>
    <mergeCell ref="A9:G9"/>
    <mergeCell ref="E25:F25"/>
    <mergeCell ref="E15:F15"/>
    <mergeCell ref="E16:F16"/>
    <mergeCell ref="E17:F17"/>
    <mergeCell ref="E18:F18"/>
    <mergeCell ref="E22:F2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4"/>
  <sheetViews>
    <sheetView showGridLines="0" view="pageBreakPreview" zoomScale="70" zoomScaleNormal="70" zoomScaleSheetLayoutView="70" workbookViewId="0">
      <selection activeCell="AT31" sqref="AT31"/>
    </sheetView>
  </sheetViews>
  <sheetFormatPr defaultRowHeight="18.75" x14ac:dyDescent="0.4"/>
  <cols>
    <col min="1" max="1" width="3.875" style="2" customWidth="1"/>
    <col min="2" max="10" width="19.875" style="2" customWidth="1"/>
  </cols>
  <sheetData>
    <row r="1" spans="1:10" ht="30" customHeight="1" x14ac:dyDescent="0.4">
      <c r="A1" s="39" t="s">
        <v>69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30" customHeight="1" x14ac:dyDescent="0.4">
      <c r="A2" s="45" t="s">
        <v>68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x14ac:dyDescent="0.4">
      <c r="A3" s="35" t="s">
        <v>67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4">
      <c r="A4" s="44"/>
      <c r="B4" s="30" t="s">
        <v>66</v>
      </c>
      <c r="C4" s="30"/>
      <c r="D4" s="30"/>
      <c r="E4" s="30" t="s">
        <v>65</v>
      </c>
      <c r="F4" s="30"/>
      <c r="G4" s="30"/>
      <c r="H4" s="30" t="s">
        <v>64</v>
      </c>
      <c r="I4" s="30"/>
      <c r="J4" s="30"/>
    </row>
    <row r="5" spans="1:10" x14ac:dyDescent="0.4">
      <c r="A5" s="43" t="s">
        <v>63</v>
      </c>
      <c r="B5" s="34" t="s">
        <v>59</v>
      </c>
      <c r="C5" s="33"/>
      <c r="D5" s="32"/>
      <c r="E5" s="34" t="s">
        <v>59</v>
      </c>
      <c r="F5" s="33"/>
      <c r="G5" s="32"/>
      <c r="H5" s="34" t="s">
        <v>58</v>
      </c>
      <c r="I5" s="33"/>
      <c r="J5" s="32"/>
    </row>
    <row r="6" spans="1:10" ht="234.75" customHeight="1" x14ac:dyDescent="0.4">
      <c r="A6" s="42"/>
      <c r="B6" s="30" t="s">
        <v>52</v>
      </c>
      <c r="C6" s="30"/>
      <c r="D6" s="30"/>
      <c r="E6" s="30" t="s">
        <v>52</v>
      </c>
      <c r="F6" s="30"/>
      <c r="G6" s="30"/>
      <c r="H6" s="30" t="s">
        <v>52</v>
      </c>
      <c r="I6" s="30"/>
      <c r="J6" s="30"/>
    </row>
    <row r="7" spans="1:10" x14ac:dyDescent="0.4">
      <c r="A7" s="43" t="s">
        <v>62</v>
      </c>
      <c r="B7" s="34" t="s">
        <v>61</v>
      </c>
      <c r="C7" s="33"/>
      <c r="D7" s="32"/>
      <c r="E7" s="34" t="s">
        <v>61</v>
      </c>
      <c r="F7" s="33"/>
      <c r="G7" s="32"/>
      <c r="H7" s="34" t="s">
        <v>61</v>
      </c>
      <c r="I7" s="33"/>
      <c r="J7" s="32"/>
    </row>
    <row r="8" spans="1:10" ht="234.75" customHeight="1" x14ac:dyDescent="0.4">
      <c r="A8" s="42"/>
      <c r="B8" s="30" t="s">
        <v>52</v>
      </c>
      <c r="C8" s="30"/>
      <c r="D8" s="30"/>
      <c r="E8" s="30" t="s">
        <v>52</v>
      </c>
      <c r="F8" s="30"/>
      <c r="G8" s="30"/>
      <c r="H8" s="30" t="s">
        <v>52</v>
      </c>
      <c r="I8" s="30"/>
      <c r="J8" s="30"/>
    </row>
    <row r="9" spans="1:10" x14ac:dyDescent="0.4">
      <c r="A9" s="43" t="s">
        <v>60</v>
      </c>
      <c r="B9" s="34" t="s">
        <v>59</v>
      </c>
      <c r="C9" s="33"/>
      <c r="D9" s="32"/>
      <c r="E9" s="34" t="s">
        <v>59</v>
      </c>
      <c r="F9" s="33"/>
      <c r="G9" s="32"/>
      <c r="H9" s="34" t="s">
        <v>58</v>
      </c>
      <c r="I9" s="33"/>
      <c r="J9" s="32"/>
    </row>
    <row r="10" spans="1:10" ht="234.75" customHeight="1" x14ac:dyDescent="0.4">
      <c r="A10" s="42"/>
      <c r="B10" s="30" t="s">
        <v>52</v>
      </c>
      <c r="C10" s="30"/>
      <c r="D10" s="30"/>
      <c r="E10" s="30" t="s">
        <v>52</v>
      </c>
      <c r="F10" s="30"/>
      <c r="G10" s="30"/>
      <c r="H10" s="30" t="s">
        <v>52</v>
      </c>
      <c r="I10" s="30"/>
      <c r="J10" s="30"/>
    </row>
    <row r="11" spans="1:10" s="40" customFormat="1" ht="27.75" customHeight="1" x14ac:dyDescent="0.4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0" s="40" customFormat="1" ht="12.75" customHeight="1" x14ac:dyDescent="0.4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4">
      <c r="A13" s="39" t="s">
        <v>56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4">
      <c r="A14" s="35"/>
      <c r="B14" s="38" t="s">
        <v>55</v>
      </c>
      <c r="C14" s="37"/>
      <c r="D14" s="36"/>
      <c r="E14" s="38" t="s">
        <v>55</v>
      </c>
      <c r="F14" s="37"/>
      <c r="G14" s="36"/>
      <c r="H14" s="38" t="s">
        <v>55</v>
      </c>
      <c r="I14" s="37"/>
      <c r="J14" s="36"/>
    </row>
    <row r="15" spans="1:10" x14ac:dyDescent="0.4">
      <c r="A15" s="35"/>
      <c r="B15" s="34" t="s">
        <v>54</v>
      </c>
      <c r="C15" s="33"/>
      <c r="D15" s="32"/>
      <c r="E15" s="34" t="s">
        <v>54</v>
      </c>
      <c r="F15" s="33"/>
      <c r="G15" s="32"/>
      <c r="H15" s="34" t="s">
        <v>54</v>
      </c>
      <c r="I15" s="33"/>
      <c r="J15" s="32"/>
    </row>
    <row r="16" spans="1:10" ht="234.75" customHeight="1" x14ac:dyDescent="0.4">
      <c r="A16" s="31"/>
      <c r="B16" s="30" t="s">
        <v>52</v>
      </c>
      <c r="C16" s="30"/>
      <c r="D16" s="30"/>
      <c r="E16" s="30" t="s">
        <v>52</v>
      </c>
      <c r="F16" s="30"/>
      <c r="G16" s="30"/>
      <c r="H16" s="30" t="s">
        <v>52</v>
      </c>
      <c r="I16" s="30"/>
      <c r="J16" s="30"/>
    </row>
    <row r="17" spans="1:35" x14ac:dyDescent="0.4">
      <c r="A17" s="35"/>
      <c r="B17" s="34" t="s">
        <v>53</v>
      </c>
      <c r="C17" s="33"/>
      <c r="D17" s="32"/>
      <c r="E17" s="34" t="s">
        <v>53</v>
      </c>
      <c r="F17" s="33"/>
      <c r="G17" s="32"/>
      <c r="H17" s="34" t="s">
        <v>53</v>
      </c>
      <c r="I17" s="33"/>
      <c r="J17" s="32"/>
      <c r="AI17" s="7"/>
    </row>
    <row r="18" spans="1:35" ht="234.75" customHeight="1" x14ac:dyDescent="0.4">
      <c r="A18" s="31"/>
      <c r="B18" s="30" t="s">
        <v>52</v>
      </c>
      <c r="C18" s="30"/>
      <c r="D18" s="30"/>
      <c r="E18" s="30" t="s">
        <v>52</v>
      </c>
      <c r="F18" s="30"/>
      <c r="G18" s="30"/>
      <c r="H18" s="30" t="s">
        <v>52</v>
      </c>
      <c r="I18" s="30"/>
      <c r="J18" s="30"/>
    </row>
    <row r="44" spans="17:17" x14ac:dyDescent="0.4">
      <c r="Q44" s="11"/>
    </row>
  </sheetData>
  <mergeCells count="40">
    <mergeCell ref="H15:J15"/>
    <mergeCell ref="H16:J16"/>
    <mergeCell ref="H17:J17"/>
    <mergeCell ref="C14:D14"/>
    <mergeCell ref="B15:D15"/>
    <mergeCell ref="B17:D17"/>
    <mergeCell ref="F14:G14"/>
    <mergeCell ref="H18:J18"/>
    <mergeCell ref="E18:G18"/>
    <mergeCell ref="E15:G15"/>
    <mergeCell ref="E16:G16"/>
    <mergeCell ref="E17:G17"/>
    <mergeCell ref="I14:J14"/>
    <mergeCell ref="B16:D16"/>
    <mergeCell ref="B18:D18"/>
    <mergeCell ref="H4:J4"/>
    <mergeCell ref="H5:J5"/>
    <mergeCell ref="H6:J6"/>
    <mergeCell ref="H7:J7"/>
    <mergeCell ref="H8:J8"/>
    <mergeCell ref="H9:J9"/>
    <mergeCell ref="H10:J10"/>
    <mergeCell ref="B4:D4"/>
    <mergeCell ref="A7:A8"/>
    <mergeCell ref="B7:D7"/>
    <mergeCell ref="E7:G7"/>
    <mergeCell ref="B8:D8"/>
    <mergeCell ref="E8:G8"/>
    <mergeCell ref="A9:A10"/>
    <mergeCell ref="B9:D9"/>
    <mergeCell ref="E9:G9"/>
    <mergeCell ref="B10:D10"/>
    <mergeCell ref="E10:G10"/>
    <mergeCell ref="A2:J2"/>
    <mergeCell ref="A5:A6"/>
    <mergeCell ref="B5:D5"/>
    <mergeCell ref="E5:G5"/>
    <mergeCell ref="B6:D6"/>
    <mergeCell ref="E6:G6"/>
    <mergeCell ref="E4:G4"/>
  </mergeCells>
  <phoneticPr fontId="2"/>
  <printOptions horizontalCentered="1"/>
  <pageMargins left="3.937007874015748E-2" right="3.937007874015748E-2" top="0.55118110236220474" bottom="0.55118110236220474" header="0.31496062992125984" footer="0.31496062992125984"/>
  <pageSetup paperSize="9" scale="50" orientation="portrait" r:id="rId1"/>
  <rowBreaks count="1" manualBreakCount="1">
    <brk id="19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view="pageBreakPreview" zoomScale="85" zoomScaleNormal="85" zoomScaleSheetLayoutView="85" workbookViewId="0">
      <selection activeCell="AT31" sqref="AT31"/>
    </sheetView>
  </sheetViews>
  <sheetFormatPr defaultRowHeight="18.75" x14ac:dyDescent="0.4"/>
  <cols>
    <col min="1" max="1" width="3.75" style="2" customWidth="1"/>
    <col min="2" max="2" width="5.875" style="2" customWidth="1"/>
    <col min="3" max="3" width="14.25" style="2" customWidth="1"/>
    <col min="4" max="7" width="10.125" style="2" customWidth="1"/>
    <col min="8" max="8" width="9" style="2" customWidth="1"/>
    <col min="9" max="9" width="20.5" style="2" customWidth="1"/>
    <col min="10" max="11" width="9" style="5"/>
    <col min="12" max="15" width="9" style="1"/>
  </cols>
  <sheetData>
    <row r="1" spans="1:18" x14ac:dyDescent="0.4">
      <c r="A1" s="2" t="s">
        <v>86</v>
      </c>
    </row>
    <row r="2" spans="1:18" ht="16.5" customHeight="1" x14ac:dyDescent="0.4">
      <c r="A2" s="79" t="s">
        <v>85</v>
      </c>
      <c r="B2" s="79"/>
      <c r="C2" s="79"/>
      <c r="D2" s="79"/>
      <c r="E2" s="79"/>
      <c r="F2" s="79"/>
      <c r="G2" s="79"/>
      <c r="H2" s="79"/>
      <c r="I2" s="79"/>
    </row>
    <row r="3" spans="1:18" ht="5.25" customHeight="1" x14ac:dyDescent="0.4">
      <c r="A3" s="78"/>
      <c r="B3" s="78"/>
      <c r="C3" s="78"/>
      <c r="D3" s="78"/>
      <c r="E3" s="78"/>
      <c r="F3" s="78"/>
      <c r="G3" s="78"/>
      <c r="H3" s="78"/>
      <c r="I3" s="78"/>
    </row>
    <row r="4" spans="1:18" ht="18.75" customHeight="1" x14ac:dyDescent="0.4">
      <c r="A4" s="77" t="s">
        <v>84</v>
      </c>
      <c r="B4" s="77"/>
      <c r="C4" s="77"/>
      <c r="D4" s="77"/>
      <c r="E4" s="77"/>
      <c r="F4" s="77"/>
      <c r="G4" s="77"/>
      <c r="H4" s="77"/>
      <c r="I4" s="76"/>
      <c r="J4" s="75"/>
      <c r="K4" s="74"/>
      <c r="L4" s="73"/>
      <c r="M4" s="73"/>
      <c r="N4" s="73"/>
      <c r="O4" s="73"/>
      <c r="P4" s="72"/>
      <c r="Q4" s="72"/>
      <c r="R4" s="72"/>
    </row>
    <row r="5" spans="1:18" ht="18.75" customHeight="1" x14ac:dyDescent="0.4">
      <c r="A5" s="77"/>
      <c r="B5" s="77" t="s">
        <v>83</v>
      </c>
      <c r="C5" s="77"/>
      <c r="D5" s="77"/>
      <c r="E5" s="77"/>
      <c r="F5" s="77"/>
      <c r="G5" s="77"/>
      <c r="H5" s="77"/>
      <c r="I5" s="76"/>
      <c r="J5" s="75"/>
      <c r="K5" s="74"/>
      <c r="L5" s="73"/>
      <c r="M5" s="73"/>
      <c r="N5" s="73"/>
      <c r="O5" s="73"/>
      <c r="P5" s="72"/>
      <c r="Q5" s="72"/>
      <c r="R5" s="72"/>
    </row>
    <row r="6" spans="1:18" ht="27" customHeight="1" x14ac:dyDescent="0.4">
      <c r="A6" s="71" t="s">
        <v>82</v>
      </c>
      <c r="B6" s="70"/>
      <c r="C6" s="69" t="s">
        <v>81</v>
      </c>
      <c r="D6" s="69" t="s">
        <v>80</v>
      </c>
      <c r="E6" s="69"/>
      <c r="F6" s="69"/>
      <c r="G6" s="69"/>
      <c r="H6" s="71" t="s">
        <v>79</v>
      </c>
      <c r="I6" s="70"/>
      <c r="O6"/>
    </row>
    <row r="7" spans="1:18" ht="27" customHeight="1" x14ac:dyDescent="0.4">
      <c r="A7" s="67"/>
      <c r="B7" s="66"/>
      <c r="C7" s="69"/>
      <c r="D7" s="68" t="s">
        <v>78</v>
      </c>
      <c r="E7" s="68" t="s">
        <v>77</v>
      </c>
      <c r="F7" s="68" t="s">
        <v>76</v>
      </c>
      <c r="G7" s="68" t="s">
        <v>75</v>
      </c>
      <c r="H7" s="67"/>
      <c r="I7" s="66"/>
      <c r="O7"/>
    </row>
    <row r="8" spans="1:18" ht="30.75" customHeight="1" x14ac:dyDescent="0.4">
      <c r="A8" s="65"/>
      <c r="B8" s="64"/>
      <c r="C8" s="63"/>
      <c r="D8" s="62"/>
      <c r="E8" s="62"/>
      <c r="F8" s="62"/>
      <c r="G8" s="62"/>
      <c r="H8" s="61"/>
      <c r="I8" s="60"/>
      <c r="O8"/>
    </row>
    <row r="9" spans="1:18" ht="30.75" customHeight="1" x14ac:dyDescent="0.4">
      <c r="A9" s="65"/>
      <c r="B9" s="64"/>
      <c r="C9" s="63"/>
      <c r="D9" s="62"/>
      <c r="E9" s="62"/>
      <c r="F9" s="62"/>
      <c r="G9" s="62"/>
      <c r="H9" s="61"/>
      <c r="I9" s="60"/>
      <c r="O9"/>
    </row>
    <row r="10" spans="1:18" ht="30.75" customHeight="1" x14ac:dyDescent="0.4">
      <c r="A10" s="65"/>
      <c r="B10" s="64"/>
      <c r="C10" s="63"/>
      <c r="D10" s="62"/>
      <c r="E10" s="62"/>
      <c r="F10" s="62"/>
      <c r="G10" s="62"/>
      <c r="H10" s="61"/>
      <c r="I10" s="60"/>
      <c r="O10"/>
    </row>
    <row r="11" spans="1:18" ht="30.75" customHeight="1" x14ac:dyDescent="0.4">
      <c r="A11" s="65"/>
      <c r="B11" s="64"/>
      <c r="C11" s="63"/>
      <c r="D11" s="62"/>
      <c r="E11" s="62"/>
      <c r="F11" s="62"/>
      <c r="G11" s="62"/>
      <c r="H11" s="61"/>
      <c r="I11" s="60"/>
      <c r="O11"/>
    </row>
    <row r="12" spans="1:18" ht="30.75" customHeight="1" x14ac:dyDescent="0.4">
      <c r="A12" s="65"/>
      <c r="B12" s="64"/>
      <c r="C12" s="63"/>
      <c r="D12" s="62"/>
      <c r="E12" s="62"/>
      <c r="F12" s="62"/>
      <c r="G12" s="62"/>
      <c r="H12" s="61"/>
      <c r="I12" s="60"/>
      <c r="O12"/>
    </row>
    <row r="13" spans="1:18" ht="30.75" customHeight="1" x14ac:dyDescent="0.4">
      <c r="A13" s="65"/>
      <c r="B13" s="64"/>
      <c r="C13" s="63"/>
      <c r="D13" s="62"/>
      <c r="E13" s="62"/>
      <c r="F13" s="62"/>
      <c r="G13" s="62"/>
      <c r="H13" s="61"/>
      <c r="I13" s="60"/>
      <c r="O13"/>
    </row>
    <row r="14" spans="1:18" ht="30.75" customHeight="1" x14ac:dyDescent="0.4">
      <c r="A14" s="65"/>
      <c r="B14" s="64"/>
      <c r="C14" s="63"/>
      <c r="D14" s="62"/>
      <c r="E14" s="62"/>
      <c r="F14" s="62"/>
      <c r="G14" s="62"/>
      <c r="H14" s="61"/>
      <c r="I14" s="60"/>
      <c r="O14"/>
    </row>
    <row r="15" spans="1:18" ht="30.75" customHeight="1" x14ac:dyDescent="0.4">
      <c r="A15" s="65"/>
      <c r="B15" s="64"/>
      <c r="C15" s="63"/>
      <c r="D15" s="62"/>
      <c r="E15" s="62"/>
      <c r="F15" s="62"/>
      <c r="G15" s="62"/>
      <c r="H15" s="61"/>
      <c r="I15" s="60"/>
      <c r="O15"/>
    </row>
    <row r="16" spans="1:18" ht="30.75" customHeight="1" x14ac:dyDescent="0.4">
      <c r="A16" s="65"/>
      <c r="B16" s="64"/>
      <c r="C16" s="63"/>
      <c r="D16" s="62"/>
      <c r="E16" s="62"/>
      <c r="F16" s="62"/>
      <c r="G16" s="62"/>
      <c r="H16" s="61"/>
      <c r="I16" s="60"/>
      <c r="O16"/>
    </row>
    <row r="17" spans="1:35" ht="30.75" customHeight="1" x14ac:dyDescent="0.4">
      <c r="A17" s="65"/>
      <c r="B17" s="64"/>
      <c r="C17" s="63"/>
      <c r="D17" s="62"/>
      <c r="E17" s="62"/>
      <c r="F17" s="62"/>
      <c r="G17" s="62"/>
      <c r="H17" s="61"/>
      <c r="I17" s="60"/>
      <c r="O17"/>
    </row>
    <row r="18" spans="1:35" ht="30.75" customHeight="1" x14ac:dyDescent="0.4">
      <c r="A18" s="65"/>
      <c r="B18" s="64"/>
      <c r="C18" s="63"/>
      <c r="D18" s="62"/>
      <c r="E18" s="62"/>
      <c r="F18" s="62"/>
      <c r="G18" s="62"/>
      <c r="H18" s="61"/>
      <c r="I18" s="60"/>
      <c r="O18"/>
      <c r="AI18" s="7"/>
    </row>
    <row r="19" spans="1:35" ht="30.75" customHeight="1" x14ac:dyDescent="0.4">
      <c r="A19" s="65"/>
      <c r="B19" s="64"/>
      <c r="C19" s="63"/>
      <c r="D19" s="62"/>
      <c r="E19" s="62"/>
      <c r="F19" s="62"/>
      <c r="G19" s="62"/>
      <c r="H19" s="61"/>
      <c r="I19" s="60"/>
      <c r="O19"/>
    </row>
    <row r="20" spans="1:35" ht="30.75" customHeight="1" x14ac:dyDescent="0.4">
      <c r="A20" s="65"/>
      <c r="B20" s="64"/>
      <c r="C20" s="63"/>
      <c r="D20" s="62"/>
      <c r="E20" s="62"/>
      <c r="F20" s="62"/>
      <c r="G20" s="62"/>
      <c r="H20" s="61"/>
      <c r="I20" s="60"/>
      <c r="O20"/>
    </row>
    <row r="21" spans="1:35" ht="30.75" customHeight="1" x14ac:dyDescent="0.4">
      <c r="A21" s="65"/>
      <c r="B21" s="64"/>
      <c r="C21" s="63"/>
      <c r="D21" s="62"/>
      <c r="E21" s="62"/>
      <c r="F21" s="62"/>
      <c r="G21" s="62"/>
      <c r="H21" s="61"/>
      <c r="I21" s="60"/>
      <c r="O21"/>
    </row>
    <row r="22" spans="1:35" ht="30.75" customHeight="1" x14ac:dyDescent="0.4">
      <c r="A22" s="65"/>
      <c r="B22" s="64"/>
      <c r="C22" s="63"/>
      <c r="D22" s="62"/>
      <c r="E22" s="62"/>
      <c r="F22" s="62"/>
      <c r="G22" s="62"/>
      <c r="H22" s="61"/>
      <c r="I22" s="60"/>
      <c r="O22"/>
    </row>
    <row r="23" spans="1:35" ht="30.75" customHeight="1" x14ac:dyDescent="0.4">
      <c r="A23" s="65"/>
      <c r="B23" s="64"/>
      <c r="C23" s="63"/>
      <c r="D23" s="62"/>
      <c r="E23" s="62"/>
      <c r="F23" s="62"/>
      <c r="G23" s="62"/>
      <c r="H23" s="61"/>
      <c r="I23" s="60"/>
      <c r="O23"/>
    </row>
    <row r="24" spans="1:35" ht="30.75" customHeight="1" x14ac:dyDescent="0.4">
      <c r="A24" s="65"/>
      <c r="B24" s="64"/>
      <c r="C24" s="63"/>
      <c r="D24" s="62"/>
      <c r="E24" s="62"/>
      <c r="F24" s="62"/>
      <c r="G24" s="62"/>
      <c r="H24" s="61"/>
      <c r="I24" s="60"/>
      <c r="O24"/>
    </row>
    <row r="25" spans="1:35" ht="30.75" customHeight="1" x14ac:dyDescent="0.4">
      <c r="A25" s="65"/>
      <c r="B25" s="64"/>
      <c r="C25" s="63"/>
      <c r="D25" s="62"/>
      <c r="E25" s="62"/>
      <c r="F25" s="62"/>
      <c r="G25" s="62"/>
      <c r="H25" s="61"/>
      <c r="I25" s="60"/>
      <c r="O25"/>
    </row>
    <row r="26" spans="1:35" ht="30.75" customHeight="1" x14ac:dyDescent="0.4">
      <c r="A26" s="65"/>
      <c r="B26" s="64"/>
      <c r="C26" s="63"/>
      <c r="D26" s="62"/>
      <c r="E26" s="62"/>
      <c r="F26" s="62"/>
      <c r="G26" s="62"/>
      <c r="H26" s="61"/>
      <c r="I26" s="60"/>
      <c r="O26"/>
      <c r="AI26" s="7"/>
    </row>
    <row r="27" spans="1:35" ht="30.75" customHeight="1" x14ac:dyDescent="0.4">
      <c r="A27" s="65"/>
      <c r="B27" s="64"/>
      <c r="C27" s="63"/>
      <c r="D27" s="62"/>
      <c r="E27" s="62"/>
      <c r="F27" s="62"/>
      <c r="G27" s="62"/>
      <c r="H27" s="61"/>
      <c r="I27" s="60"/>
      <c r="O27"/>
    </row>
    <row r="28" spans="1:35" ht="30.75" customHeight="1" x14ac:dyDescent="0.4">
      <c r="A28" s="65"/>
      <c r="B28" s="64"/>
      <c r="C28" s="63"/>
      <c r="D28" s="62"/>
      <c r="E28" s="62"/>
      <c r="F28" s="62"/>
      <c r="G28" s="62"/>
      <c r="H28" s="61"/>
      <c r="I28" s="60"/>
      <c r="O28"/>
    </row>
    <row r="29" spans="1:35" ht="30.75" customHeight="1" x14ac:dyDescent="0.4">
      <c r="A29" s="65"/>
      <c r="B29" s="64"/>
      <c r="C29" s="63"/>
      <c r="D29" s="62"/>
      <c r="E29" s="62"/>
      <c r="F29" s="62"/>
      <c r="G29" s="62"/>
      <c r="H29" s="61"/>
      <c r="I29" s="60"/>
      <c r="O29"/>
    </row>
    <row r="30" spans="1:35" ht="30.75" customHeight="1" x14ac:dyDescent="0.4">
      <c r="A30" s="65"/>
      <c r="B30" s="64"/>
      <c r="C30" s="63"/>
      <c r="D30" s="62"/>
      <c r="E30" s="62"/>
      <c r="F30" s="62"/>
      <c r="G30" s="62"/>
      <c r="H30" s="61"/>
      <c r="I30" s="60"/>
      <c r="O30"/>
    </row>
    <row r="31" spans="1:35" ht="30.75" customHeight="1" x14ac:dyDescent="0.4">
      <c r="A31" s="57" t="s">
        <v>74</v>
      </c>
      <c r="B31" s="56"/>
      <c r="C31" s="59"/>
      <c r="D31" s="58">
        <f>SUM(D8:D22)</f>
        <v>0</v>
      </c>
      <c r="E31" s="58">
        <f>SUM(E8:E22)</f>
        <v>0</v>
      </c>
      <c r="F31" s="58">
        <f>SUM(F8:F22)</f>
        <v>0</v>
      </c>
      <c r="G31" s="58">
        <f>SUM(G8:G22)</f>
        <v>0</v>
      </c>
      <c r="H31" s="57"/>
      <c r="I31" s="56"/>
      <c r="O31"/>
    </row>
    <row r="32" spans="1:35" s="50" customFormat="1" ht="15.75" customHeight="1" x14ac:dyDescent="0.4">
      <c r="A32" s="55" t="s">
        <v>73</v>
      </c>
      <c r="B32" s="55"/>
      <c r="C32" s="55"/>
      <c r="D32" s="55"/>
      <c r="E32" s="55"/>
      <c r="F32" s="55"/>
      <c r="G32" s="55"/>
      <c r="H32" s="55"/>
      <c r="I32" s="54"/>
      <c r="J32" s="52"/>
      <c r="K32" s="52"/>
      <c r="L32" s="51"/>
      <c r="M32" s="51"/>
      <c r="N32" s="51"/>
      <c r="O32" s="51"/>
    </row>
    <row r="33" spans="1:15" s="50" customFormat="1" ht="24" customHeight="1" x14ac:dyDescent="0.4">
      <c r="A33" s="53" t="s">
        <v>72</v>
      </c>
      <c r="B33" s="53"/>
      <c r="C33" s="53"/>
      <c r="D33" s="53"/>
      <c r="E33" s="53"/>
      <c r="F33" s="53"/>
      <c r="G33" s="53"/>
      <c r="H33" s="53"/>
      <c r="I33" s="53"/>
      <c r="J33" s="52"/>
      <c r="K33" s="52"/>
      <c r="L33" s="51"/>
      <c r="M33" s="51"/>
      <c r="N33" s="51"/>
      <c r="O33" s="51"/>
    </row>
    <row r="34" spans="1:15" s="47" customFormat="1" ht="15" customHeight="1" x14ac:dyDescent="0.4">
      <c r="A34" s="46" t="s">
        <v>71</v>
      </c>
      <c r="B34" s="46"/>
      <c r="C34" s="46"/>
      <c r="D34" s="46"/>
      <c r="E34" s="46"/>
      <c r="F34" s="46"/>
      <c r="G34" s="46"/>
      <c r="H34" s="46"/>
      <c r="I34" s="46"/>
      <c r="J34" s="49"/>
      <c r="K34" s="49"/>
      <c r="L34" s="48"/>
      <c r="M34" s="48"/>
      <c r="N34" s="48"/>
      <c r="O34" s="48"/>
    </row>
    <row r="35" spans="1:15" x14ac:dyDescent="0.4">
      <c r="A35" s="46" t="s">
        <v>70</v>
      </c>
      <c r="C35" s="7"/>
      <c r="D35" s="7"/>
      <c r="E35" s="7"/>
      <c r="F35" s="7"/>
      <c r="G35" s="7"/>
      <c r="H35" s="7"/>
      <c r="I35" s="7"/>
      <c r="J35" s="4"/>
      <c r="K35" s="4"/>
      <c r="L35"/>
      <c r="M35"/>
      <c r="N35"/>
      <c r="O35"/>
    </row>
    <row r="36" spans="1:15" x14ac:dyDescent="0.4">
      <c r="A36" s="7"/>
      <c r="B36" s="7"/>
      <c r="C36" s="7"/>
      <c r="D36" s="7"/>
      <c r="E36" s="7"/>
      <c r="F36" s="7"/>
      <c r="G36" s="7"/>
      <c r="H36" s="7"/>
      <c r="I36" s="7"/>
      <c r="J36" s="4"/>
      <c r="K36" s="4"/>
      <c r="L36"/>
      <c r="M36"/>
      <c r="N36"/>
      <c r="O36"/>
    </row>
    <row r="37" spans="1:15" x14ac:dyDescent="0.4">
      <c r="A37" s="7"/>
      <c r="B37" s="7"/>
      <c r="C37" s="7"/>
      <c r="D37" s="7"/>
      <c r="E37" s="7"/>
      <c r="F37" s="7"/>
      <c r="G37" s="7"/>
      <c r="H37" s="7"/>
      <c r="I37" s="7"/>
      <c r="J37" s="4"/>
      <c r="K37" s="4"/>
      <c r="L37"/>
      <c r="M37"/>
      <c r="N37"/>
      <c r="O37"/>
    </row>
    <row r="38" spans="1:15" ht="145.5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4"/>
      <c r="K38" s="4"/>
      <c r="L38"/>
      <c r="M38"/>
      <c r="N38"/>
      <c r="O38"/>
    </row>
    <row r="39" spans="1:15" x14ac:dyDescent="0.4">
      <c r="A39" s="7"/>
      <c r="B39" s="7"/>
      <c r="C39" s="7"/>
      <c r="D39" s="7"/>
      <c r="E39" s="7"/>
      <c r="F39" s="7"/>
      <c r="G39" s="7"/>
      <c r="H39" s="7"/>
      <c r="I39" s="7"/>
      <c r="J39" s="4"/>
      <c r="K39" s="4"/>
      <c r="L39"/>
      <c r="M39"/>
      <c r="N39"/>
      <c r="O39"/>
    </row>
    <row r="40" spans="1:15" ht="145.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4"/>
      <c r="K40" s="4"/>
      <c r="L40"/>
      <c r="M40"/>
      <c r="N40"/>
      <c r="O40"/>
    </row>
    <row r="41" spans="1:15" x14ac:dyDescent="0.4">
      <c r="A41" s="7"/>
      <c r="B41" s="7"/>
      <c r="C41" s="7"/>
      <c r="D41" s="7"/>
      <c r="E41" s="7"/>
      <c r="F41" s="7"/>
      <c r="G41" s="7"/>
      <c r="H41" s="7"/>
      <c r="I41" s="7"/>
      <c r="J41" s="4"/>
      <c r="K41" s="4"/>
      <c r="L41"/>
      <c r="M41"/>
      <c r="N41"/>
      <c r="O41"/>
    </row>
    <row r="42" spans="1:15" ht="145.5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4"/>
      <c r="K42" s="4"/>
      <c r="L42"/>
      <c r="M42"/>
      <c r="N42"/>
      <c r="O42"/>
    </row>
    <row r="43" spans="1:15" x14ac:dyDescent="0.4">
      <c r="A43" s="7"/>
      <c r="B43" s="7"/>
      <c r="C43" s="7"/>
      <c r="D43" s="7"/>
      <c r="E43" s="7"/>
      <c r="F43" s="7"/>
      <c r="G43" s="7"/>
      <c r="H43" s="7"/>
      <c r="I43" s="7"/>
      <c r="J43" s="4"/>
      <c r="K43" s="4"/>
      <c r="L43"/>
      <c r="M43"/>
      <c r="N43"/>
      <c r="O43"/>
    </row>
    <row r="44" spans="1:15" x14ac:dyDescent="0.4">
      <c r="A44" s="7"/>
      <c r="B44" s="7"/>
      <c r="C44" s="7"/>
      <c r="D44" s="7"/>
      <c r="E44" s="7"/>
      <c r="F44" s="7"/>
      <c r="G44" s="7"/>
      <c r="H44" s="7"/>
      <c r="I44" s="7"/>
      <c r="J44" s="4"/>
      <c r="K44" s="4"/>
      <c r="L44"/>
      <c r="M44"/>
      <c r="N44"/>
      <c r="O44"/>
    </row>
    <row r="45" spans="1:15" x14ac:dyDescent="0.4">
      <c r="A45" s="7"/>
      <c r="B45" s="7"/>
      <c r="C45" s="7"/>
      <c r="D45" s="7"/>
      <c r="E45" s="7"/>
      <c r="F45" s="7"/>
      <c r="G45" s="7"/>
      <c r="H45" s="7"/>
      <c r="I45" s="7"/>
      <c r="J45" s="4"/>
      <c r="K45" s="4"/>
      <c r="L45"/>
      <c r="M45"/>
      <c r="N45"/>
      <c r="O45"/>
    </row>
    <row r="46" spans="1:15" x14ac:dyDescent="0.4">
      <c r="A46" s="7"/>
      <c r="B46" s="7"/>
      <c r="C46" s="7"/>
      <c r="D46" s="7"/>
      <c r="E46" s="7"/>
      <c r="F46" s="7"/>
      <c r="G46" s="7"/>
      <c r="H46" s="7"/>
      <c r="I46" s="7"/>
      <c r="J46" s="4"/>
      <c r="K46" s="4"/>
      <c r="L46"/>
      <c r="M46"/>
      <c r="N46"/>
      <c r="O46"/>
    </row>
    <row r="47" spans="1:15" x14ac:dyDescent="0.4">
      <c r="A47" s="7"/>
      <c r="B47" s="7"/>
      <c r="C47" s="7"/>
      <c r="D47" s="7"/>
      <c r="E47" s="7"/>
      <c r="F47" s="7"/>
      <c r="G47" s="7"/>
      <c r="H47" s="7"/>
      <c r="I47" s="7"/>
      <c r="J47" s="4"/>
      <c r="K47" s="4"/>
      <c r="L47"/>
      <c r="M47"/>
      <c r="N47"/>
      <c r="O47"/>
    </row>
    <row r="48" spans="1:15" x14ac:dyDescent="0.4">
      <c r="A48" s="7"/>
      <c r="B48" s="7"/>
      <c r="C48" s="7"/>
      <c r="D48" s="7"/>
      <c r="E48" s="7"/>
      <c r="F48" s="7"/>
      <c r="G48" s="7"/>
      <c r="H48" s="7"/>
      <c r="I48" s="7"/>
      <c r="J48" s="4"/>
      <c r="K48" s="4"/>
      <c r="L48"/>
      <c r="M48"/>
      <c r="N48"/>
      <c r="O48"/>
    </row>
  </sheetData>
  <mergeCells count="54"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H29:I29"/>
    <mergeCell ref="H30:I30"/>
    <mergeCell ref="H22:I22"/>
    <mergeCell ref="A6:B7"/>
    <mergeCell ref="A8:B8"/>
    <mergeCell ref="A9:B9"/>
    <mergeCell ref="A10:B10"/>
    <mergeCell ref="A11:B11"/>
    <mergeCell ref="A12:B12"/>
    <mergeCell ref="A13:B13"/>
    <mergeCell ref="H11:I11"/>
    <mergeCell ref="H12:I12"/>
    <mergeCell ref="H13:I13"/>
    <mergeCell ref="H14:I14"/>
    <mergeCell ref="H15:I15"/>
    <mergeCell ref="H16:I16"/>
    <mergeCell ref="H21:I21"/>
    <mergeCell ref="H26:I26"/>
    <mergeCell ref="H23:I23"/>
    <mergeCell ref="A33:I33"/>
    <mergeCell ref="A2:I2"/>
    <mergeCell ref="C6:C7"/>
    <mergeCell ref="D6:G6"/>
    <mergeCell ref="H8:I8"/>
    <mergeCell ref="H9:I9"/>
    <mergeCell ref="H10:I10"/>
    <mergeCell ref="H31:I31"/>
    <mergeCell ref="H24:I24"/>
    <mergeCell ref="H25:I25"/>
    <mergeCell ref="H6:I7"/>
    <mergeCell ref="H27:I27"/>
    <mergeCell ref="H28:I28"/>
    <mergeCell ref="H17:I17"/>
    <mergeCell ref="H18:I18"/>
    <mergeCell ref="H19:I19"/>
    <mergeCell ref="H20:I2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78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showGridLines="0" view="pageBreakPreview" zoomScale="85" zoomScaleNormal="100" zoomScaleSheetLayoutView="85" workbookViewId="0">
      <selection activeCell="AT31" sqref="AT31"/>
    </sheetView>
  </sheetViews>
  <sheetFormatPr defaultRowHeight="18.75" x14ac:dyDescent="0.4"/>
  <cols>
    <col min="1" max="12" width="4.5" style="2" customWidth="1"/>
    <col min="13" max="13" width="5.25" style="2" customWidth="1"/>
    <col min="14" max="20" width="4.5" style="2" customWidth="1"/>
    <col min="21" max="38" width="5.375" customWidth="1"/>
  </cols>
  <sheetData>
    <row r="1" spans="1:32" x14ac:dyDescent="0.4">
      <c r="A1" s="2" t="s">
        <v>114</v>
      </c>
    </row>
    <row r="3" spans="1:32" ht="18.75" customHeight="1" x14ac:dyDescent="0.4">
      <c r="A3" s="97" t="s">
        <v>113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32" ht="18.75" customHeight="1" x14ac:dyDescent="0.4"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32" ht="20.25" customHeight="1" x14ac:dyDescent="0.4">
      <c r="A5" s="95" t="s">
        <v>112</v>
      </c>
      <c r="B5" s="94"/>
      <c r="C5" s="93"/>
      <c r="D5" s="83"/>
      <c r="E5" s="82"/>
      <c r="F5" s="82"/>
      <c r="G5" s="82"/>
      <c r="H5" s="82"/>
      <c r="I5" s="82"/>
      <c r="J5" s="16"/>
      <c r="K5" s="95" t="s">
        <v>111</v>
      </c>
      <c r="L5" s="94"/>
      <c r="M5" s="93"/>
      <c r="N5" s="85"/>
      <c r="O5" s="85"/>
      <c r="P5" s="85"/>
      <c r="Q5" s="85"/>
      <c r="R5" s="85"/>
      <c r="S5" s="85"/>
      <c r="T5" s="85"/>
      <c r="U5" s="96"/>
    </row>
    <row r="6" spans="1:32" ht="20.25" customHeight="1" x14ac:dyDescent="0.4">
      <c r="A6" s="95" t="s">
        <v>110</v>
      </c>
      <c r="B6" s="94"/>
      <c r="C6" s="93"/>
      <c r="D6" s="83"/>
      <c r="E6" s="82"/>
      <c r="F6" s="82"/>
      <c r="G6" s="82"/>
      <c r="H6" s="82"/>
      <c r="I6" s="82"/>
      <c r="J6" s="16"/>
      <c r="K6" s="95" t="s">
        <v>109</v>
      </c>
      <c r="L6" s="94"/>
      <c r="M6" s="93"/>
      <c r="N6" s="85"/>
      <c r="O6" s="85"/>
      <c r="P6" s="85"/>
      <c r="Q6" s="85"/>
      <c r="R6" s="85"/>
      <c r="S6" s="85"/>
      <c r="T6" s="85"/>
    </row>
    <row r="7" spans="1:32" ht="18.75" customHeight="1" x14ac:dyDescent="0.4">
      <c r="A7" s="92" t="s">
        <v>108</v>
      </c>
      <c r="B7" s="92"/>
      <c r="C7" s="92"/>
      <c r="D7" s="92"/>
      <c r="E7" s="92"/>
      <c r="F7" s="92"/>
      <c r="G7" s="92"/>
      <c r="H7" s="92"/>
      <c r="I7" s="92"/>
      <c r="J7" s="92"/>
      <c r="K7" s="92" t="s">
        <v>107</v>
      </c>
      <c r="L7" s="92"/>
      <c r="M7" s="92"/>
      <c r="N7" s="92"/>
      <c r="O7" s="92"/>
      <c r="P7" s="92"/>
      <c r="Q7" s="92"/>
      <c r="R7" s="92"/>
      <c r="S7" s="92"/>
      <c r="T7" s="92"/>
    </row>
    <row r="8" spans="1:32" ht="195" customHeight="1" x14ac:dyDescent="0.4">
      <c r="A8" s="92" t="s">
        <v>52</v>
      </c>
      <c r="B8" s="92"/>
      <c r="C8" s="92"/>
      <c r="D8" s="92"/>
      <c r="E8" s="92"/>
      <c r="F8" s="92"/>
      <c r="G8" s="92"/>
      <c r="H8" s="92"/>
      <c r="I8" s="92"/>
      <c r="J8" s="92"/>
      <c r="K8" s="92" t="s">
        <v>52</v>
      </c>
      <c r="L8" s="92"/>
      <c r="M8" s="92"/>
      <c r="N8" s="92"/>
      <c r="O8" s="92"/>
      <c r="P8" s="92"/>
      <c r="Q8" s="92"/>
      <c r="R8" s="92"/>
      <c r="S8" s="92"/>
      <c r="T8" s="92"/>
    </row>
    <row r="9" spans="1:32" ht="18" customHeight="1" x14ac:dyDescent="0.4">
      <c r="A9" s="92" t="s">
        <v>106</v>
      </c>
      <c r="B9" s="92"/>
      <c r="C9" s="92"/>
      <c r="D9" s="92"/>
      <c r="E9" s="92"/>
      <c r="F9" s="92"/>
      <c r="G9" s="92"/>
      <c r="H9" s="92"/>
      <c r="I9" s="92"/>
      <c r="J9" s="92"/>
      <c r="K9" s="95" t="s">
        <v>105</v>
      </c>
      <c r="L9" s="94"/>
      <c r="M9" s="94"/>
      <c r="N9" s="94"/>
      <c r="O9" s="94"/>
      <c r="P9" s="94"/>
      <c r="Q9" s="94"/>
      <c r="R9" s="94"/>
      <c r="S9" s="94"/>
      <c r="T9" s="93"/>
      <c r="AF9" s="72"/>
    </row>
    <row r="10" spans="1:32" ht="195" customHeight="1" x14ac:dyDescent="0.4">
      <c r="A10" s="92" t="s">
        <v>52</v>
      </c>
      <c r="B10" s="92"/>
      <c r="C10" s="92"/>
      <c r="D10" s="92"/>
      <c r="E10" s="92"/>
      <c r="F10" s="92"/>
      <c r="G10" s="92"/>
      <c r="H10" s="92"/>
      <c r="I10" s="92"/>
      <c r="J10" s="92"/>
      <c r="K10" s="92" t="s">
        <v>52</v>
      </c>
      <c r="L10" s="92"/>
      <c r="M10" s="92"/>
      <c r="N10" s="92"/>
      <c r="O10" s="92"/>
      <c r="P10" s="92"/>
      <c r="Q10" s="92"/>
      <c r="R10" s="92"/>
      <c r="S10" s="92"/>
      <c r="T10" s="92"/>
    </row>
    <row r="11" spans="1:32" x14ac:dyDescent="0.4">
      <c r="A11" s="2" t="s">
        <v>104</v>
      </c>
    </row>
    <row r="14" spans="1:32" x14ac:dyDescent="0.4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</row>
    <row r="15" spans="1:32" s="40" customFormat="1" ht="31.5" customHeight="1" x14ac:dyDescent="0.4">
      <c r="A15" s="89" t="s">
        <v>103</v>
      </c>
      <c r="B15" s="89"/>
      <c r="C15" s="89"/>
      <c r="D15" s="89"/>
      <c r="E15" s="89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89"/>
      <c r="U15" s="88"/>
    </row>
    <row r="16" spans="1:32" ht="19.5" customHeight="1" x14ac:dyDescent="0.4">
      <c r="B16" s="85" t="s">
        <v>102</v>
      </c>
      <c r="C16" s="85"/>
      <c r="D16" s="85"/>
      <c r="E16" s="87"/>
      <c r="F16" s="10" t="s">
        <v>101</v>
      </c>
      <c r="G16" s="82" t="s">
        <v>34</v>
      </c>
      <c r="H16" s="82"/>
      <c r="I16" s="82"/>
      <c r="J16" s="82"/>
      <c r="K16" s="2" t="s">
        <v>100</v>
      </c>
      <c r="M16" s="10" t="s">
        <v>99</v>
      </c>
      <c r="N16" s="82" t="s">
        <v>34</v>
      </c>
      <c r="O16" s="82"/>
      <c r="P16" s="82"/>
      <c r="Q16" s="82"/>
      <c r="T16" s="86"/>
      <c r="U16" s="1"/>
      <c r="V16" s="1"/>
    </row>
    <row r="17" spans="1:35" x14ac:dyDescent="0.4">
      <c r="A17" s="6"/>
      <c r="B17" s="83" t="s">
        <v>98</v>
      </c>
      <c r="C17" s="82"/>
      <c r="D17" s="16"/>
      <c r="E17" s="83"/>
      <c r="F17" s="82"/>
      <c r="G17" s="82"/>
      <c r="H17" s="82"/>
      <c r="I17" s="82"/>
      <c r="J17" s="16"/>
      <c r="K17" s="83" t="s">
        <v>97</v>
      </c>
      <c r="L17" s="82"/>
      <c r="M17" s="16"/>
      <c r="N17" s="83"/>
      <c r="O17" s="82"/>
      <c r="P17" s="82"/>
      <c r="Q17" s="82"/>
      <c r="R17" s="82"/>
      <c r="S17" s="16"/>
      <c r="U17" s="1"/>
      <c r="V17" s="1"/>
      <c r="AI17" s="7"/>
    </row>
    <row r="18" spans="1:35" x14ac:dyDescent="0.4">
      <c r="B18" s="85" t="s">
        <v>96</v>
      </c>
      <c r="C18" s="85"/>
      <c r="D18" s="85"/>
      <c r="E18" s="85" t="s">
        <v>95</v>
      </c>
      <c r="F18" s="85"/>
      <c r="G18" s="85"/>
      <c r="H18" s="85" t="s">
        <v>94</v>
      </c>
      <c r="I18" s="85"/>
      <c r="J18" s="85"/>
      <c r="K18" s="85" t="s">
        <v>93</v>
      </c>
      <c r="L18" s="85"/>
      <c r="M18" s="85"/>
      <c r="N18" s="84" t="s">
        <v>92</v>
      </c>
      <c r="O18" s="84"/>
      <c r="P18" s="84"/>
      <c r="Q18" s="84" t="s">
        <v>91</v>
      </c>
      <c r="R18" s="84"/>
      <c r="S18" s="84"/>
      <c r="U18" s="1"/>
      <c r="V18" s="1"/>
    </row>
    <row r="19" spans="1:35" ht="30" customHeight="1" x14ac:dyDescent="0.4">
      <c r="B19" s="83"/>
      <c r="C19" s="82"/>
      <c r="D19" s="16"/>
      <c r="E19" s="83"/>
      <c r="F19" s="82"/>
      <c r="G19" s="16"/>
      <c r="H19" s="83"/>
      <c r="I19" s="82"/>
      <c r="J19" s="16"/>
      <c r="K19" s="83"/>
      <c r="L19" s="82"/>
      <c r="M19" s="16"/>
      <c r="N19" s="81"/>
      <c r="O19" s="80"/>
      <c r="P19" s="13"/>
      <c r="Q19" s="81"/>
      <c r="R19" s="80"/>
      <c r="S19" s="13"/>
      <c r="T19" s="3"/>
      <c r="U19" s="1"/>
      <c r="V19" s="1"/>
    </row>
    <row r="20" spans="1:35" x14ac:dyDescent="0.4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U20" s="1"/>
      <c r="V20" s="1"/>
    </row>
    <row r="21" spans="1:35" x14ac:dyDescent="0.4">
      <c r="B21" s="2" t="s">
        <v>90</v>
      </c>
      <c r="D21" s="10"/>
      <c r="E21" s="3"/>
      <c r="F21" s="3"/>
      <c r="G21" s="3"/>
      <c r="H21" s="3"/>
      <c r="I21" s="3"/>
      <c r="J21" s="3"/>
      <c r="L21" s="3"/>
      <c r="M21" s="3"/>
      <c r="N21" s="10" t="s">
        <v>89</v>
      </c>
      <c r="O21" s="9" t="s">
        <v>34</v>
      </c>
      <c r="P21" s="9"/>
      <c r="Q21" s="9"/>
      <c r="R21" s="9"/>
      <c r="U21" s="1"/>
      <c r="V21" s="1"/>
    </row>
    <row r="22" spans="1:35" x14ac:dyDescent="0.4">
      <c r="N22" s="2" t="s">
        <v>88</v>
      </c>
      <c r="O22" s="9"/>
      <c r="P22" s="9"/>
      <c r="Q22" s="9"/>
      <c r="R22" s="9"/>
      <c r="U22" s="1"/>
      <c r="V22" s="1"/>
    </row>
    <row r="23" spans="1:35" x14ac:dyDescent="0.4">
      <c r="N23" s="10" t="s">
        <v>87</v>
      </c>
      <c r="O23" s="9"/>
      <c r="P23" s="9"/>
      <c r="Q23" s="9"/>
      <c r="R23" s="9"/>
      <c r="U23" s="1"/>
      <c r="V23" s="1"/>
    </row>
    <row r="24" spans="1:35" x14ac:dyDescent="0.4">
      <c r="V24" s="1"/>
    </row>
  </sheetData>
  <mergeCells count="39">
    <mergeCell ref="K18:M18"/>
    <mergeCell ref="O23:R23"/>
    <mergeCell ref="G16:J16"/>
    <mergeCell ref="N16:Q16"/>
    <mergeCell ref="O21:R21"/>
    <mergeCell ref="O22:R22"/>
    <mergeCell ref="Q18:S18"/>
    <mergeCell ref="Q19:S19"/>
    <mergeCell ref="E17:J17"/>
    <mergeCell ref="K7:T7"/>
    <mergeCell ref="B19:D19"/>
    <mergeCell ref="E19:G19"/>
    <mergeCell ref="H19:J19"/>
    <mergeCell ref="K19:M19"/>
    <mergeCell ref="N18:P18"/>
    <mergeCell ref="N19:P19"/>
    <mergeCell ref="B18:D18"/>
    <mergeCell ref="E18:G18"/>
    <mergeCell ref="H18:J18"/>
    <mergeCell ref="N6:T6"/>
    <mergeCell ref="N5:T5"/>
    <mergeCell ref="B16:D16"/>
    <mergeCell ref="A9:J9"/>
    <mergeCell ref="K9:T9"/>
    <mergeCell ref="A7:J7"/>
    <mergeCell ref="A8:J8"/>
    <mergeCell ref="A10:J10"/>
    <mergeCell ref="K8:T8"/>
    <mergeCell ref="K10:T10"/>
    <mergeCell ref="B17:D17"/>
    <mergeCell ref="K17:M17"/>
    <mergeCell ref="N17:S17"/>
    <mergeCell ref="A3:T3"/>
    <mergeCell ref="A5:C5"/>
    <mergeCell ref="A6:C6"/>
    <mergeCell ref="K5:M5"/>
    <mergeCell ref="K6:M6"/>
    <mergeCell ref="D5:J5"/>
    <mergeCell ref="D6:J6"/>
  </mergeCells>
  <phoneticPr fontId="2"/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45"/>
  <sheetViews>
    <sheetView showGridLines="0" view="pageBreakPreview" zoomScale="115" zoomScaleNormal="145" zoomScaleSheetLayoutView="115" workbookViewId="0">
      <selection activeCell="AT31" sqref="AT31"/>
    </sheetView>
  </sheetViews>
  <sheetFormatPr defaultRowHeight="18.75" x14ac:dyDescent="0.4"/>
  <cols>
    <col min="1" max="45" width="2.25" style="2" customWidth="1"/>
    <col min="46" max="51" width="3.625" style="2" customWidth="1"/>
    <col min="52" max="66" width="3.625" style="1" customWidth="1"/>
    <col min="67" max="93" width="3.625" customWidth="1"/>
  </cols>
  <sheetData>
    <row r="1" spans="1:71" x14ac:dyDescent="0.4">
      <c r="A1" s="2" t="s">
        <v>182</v>
      </c>
    </row>
    <row r="2" spans="1:71" x14ac:dyDescent="0.4">
      <c r="A2" s="9" t="s">
        <v>181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71" ht="15" customHeight="1" x14ac:dyDescent="0.4">
      <c r="A3" s="113" t="s">
        <v>180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</row>
    <row r="4" spans="1:71" ht="15" customHeight="1" x14ac:dyDescent="0.4">
      <c r="A4" s="113"/>
      <c r="B4" s="113" t="s">
        <v>179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</row>
    <row r="5" spans="1:71" ht="15" customHeight="1" x14ac:dyDescent="0.4">
      <c r="A5" s="197"/>
      <c r="B5" s="196" t="s">
        <v>178</v>
      </c>
      <c r="C5" s="195"/>
      <c r="D5" s="195"/>
      <c r="E5" s="194"/>
      <c r="F5" s="112"/>
      <c r="G5" s="111"/>
      <c r="H5" s="111"/>
      <c r="I5" s="111"/>
      <c r="J5" s="111"/>
      <c r="K5" s="110"/>
      <c r="L5" s="112" t="s">
        <v>177</v>
      </c>
      <c r="M5" s="111"/>
      <c r="N5" s="111"/>
      <c r="O5" s="111"/>
      <c r="P5" s="111"/>
      <c r="Q5" s="111"/>
      <c r="R5" s="110"/>
      <c r="S5" s="112" t="s">
        <v>176</v>
      </c>
      <c r="T5" s="111"/>
      <c r="U5" s="110"/>
      <c r="V5" s="112" t="s">
        <v>175</v>
      </c>
      <c r="W5" s="111"/>
      <c r="X5" s="111"/>
      <c r="Y5" s="111"/>
      <c r="Z5" s="111"/>
      <c r="AA5" s="111"/>
      <c r="AB5" s="110"/>
      <c r="AC5" s="193"/>
      <c r="AD5" s="192"/>
      <c r="AE5" s="192"/>
      <c r="AF5" s="192"/>
      <c r="AG5" s="192"/>
      <c r="AH5" s="112" t="s">
        <v>174</v>
      </c>
      <c r="AI5" s="111"/>
      <c r="AJ5" s="111"/>
      <c r="AK5" s="111"/>
      <c r="AL5" s="111"/>
      <c r="AM5" s="112"/>
      <c r="AN5" s="111"/>
      <c r="AO5" s="111"/>
      <c r="AP5" s="110"/>
    </row>
    <row r="6" spans="1:71" ht="7.5" customHeight="1" x14ac:dyDescent="0.4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</row>
    <row r="7" spans="1:71" ht="15" customHeight="1" x14ac:dyDescent="0.4">
      <c r="A7" s="113"/>
      <c r="B7" s="113" t="s">
        <v>173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</row>
    <row r="8" spans="1:71" ht="15" customHeight="1" x14ac:dyDescent="0.4">
      <c r="A8" s="113"/>
      <c r="B8" s="142" t="s">
        <v>150</v>
      </c>
      <c r="C8" s="141"/>
      <c r="D8" s="140"/>
      <c r="E8" s="142" t="s">
        <v>172</v>
      </c>
      <c r="F8" s="141"/>
      <c r="G8" s="141"/>
      <c r="H8" s="141"/>
      <c r="I8" s="141"/>
      <c r="J8" s="141"/>
      <c r="K8" s="141"/>
      <c r="L8" s="141"/>
      <c r="M8" s="141"/>
      <c r="N8" s="141"/>
      <c r="O8" s="140"/>
      <c r="P8" s="100" t="s">
        <v>171</v>
      </c>
      <c r="Q8" s="100"/>
      <c r="R8" s="100"/>
      <c r="S8" s="100"/>
      <c r="T8" s="100"/>
      <c r="U8" s="112" t="s">
        <v>170</v>
      </c>
      <c r="V8" s="111"/>
      <c r="W8" s="111"/>
      <c r="X8" s="111"/>
      <c r="Y8" s="111"/>
      <c r="Z8" s="111"/>
      <c r="AA8" s="111"/>
      <c r="AB8" s="111"/>
      <c r="AC8" s="111"/>
      <c r="AD8" s="111"/>
      <c r="AE8" s="110"/>
      <c r="AF8" s="112" t="s">
        <v>169</v>
      </c>
      <c r="AG8" s="111"/>
      <c r="AH8" s="111"/>
      <c r="AI8" s="111"/>
      <c r="AJ8" s="111"/>
      <c r="AK8" s="111"/>
      <c r="AL8" s="111"/>
      <c r="AM8" s="110"/>
      <c r="AN8" s="7"/>
      <c r="AO8" s="7"/>
      <c r="AP8" s="7"/>
      <c r="AQ8" s="7"/>
      <c r="AR8" s="2" t="s">
        <v>168</v>
      </c>
      <c r="AS8" s="7"/>
      <c r="AT8" s="7"/>
      <c r="AU8" s="7"/>
      <c r="AV8"/>
      <c r="AW8"/>
      <c r="AX8"/>
      <c r="AY8"/>
      <c r="AZ8"/>
      <c r="BC8"/>
      <c r="BD8" s="1" t="s">
        <v>167</v>
      </c>
      <c r="BG8"/>
      <c r="BO8" s="1"/>
      <c r="BP8" s="1"/>
      <c r="BQ8" s="1"/>
      <c r="BR8" s="1"/>
      <c r="BS8" s="1"/>
    </row>
    <row r="9" spans="1:71" ht="15" customHeight="1" x14ac:dyDescent="0.4">
      <c r="A9" s="113"/>
      <c r="B9" s="133"/>
      <c r="C9" s="132"/>
      <c r="D9" s="131"/>
      <c r="E9" s="133"/>
      <c r="F9" s="132"/>
      <c r="G9" s="132"/>
      <c r="H9" s="132"/>
      <c r="I9" s="132"/>
      <c r="J9" s="132"/>
      <c r="K9" s="132"/>
      <c r="L9" s="132"/>
      <c r="M9" s="132"/>
      <c r="N9" s="132"/>
      <c r="O9" s="131"/>
      <c r="P9" s="100"/>
      <c r="Q9" s="100"/>
      <c r="R9" s="100"/>
      <c r="S9" s="100"/>
      <c r="T9" s="100"/>
      <c r="U9" s="112" t="s">
        <v>166</v>
      </c>
      <c r="V9" s="111"/>
      <c r="W9" s="111"/>
      <c r="X9" s="111"/>
      <c r="Y9" s="111"/>
      <c r="Z9" s="111"/>
      <c r="AA9" s="110"/>
      <c r="AB9" s="133" t="s">
        <v>165</v>
      </c>
      <c r="AC9" s="132"/>
      <c r="AD9" s="132"/>
      <c r="AE9" s="131"/>
      <c r="AF9" s="100" t="s">
        <v>164</v>
      </c>
      <c r="AG9" s="100"/>
      <c r="AH9" s="100"/>
      <c r="AI9" s="100"/>
      <c r="AJ9" s="100" t="s">
        <v>163</v>
      </c>
      <c r="AK9" s="100"/>
      <c r="AL9" s="100"/>
      <c r="AM9" s="100"/>
      <c r="AN9" s="7"/>
      <c r="AO9" s="7"/>
      <c r="AP9" s="7"/>
      <c r="AQ9" s="7"/>
      <c r="AR9" s="2" t="s">
        <v>162</v>
      </c>
      <c r="AU9" s="2" t="s">
        <v>161</v>
      </c>
      <c r="AV9" s="1"/>
      <c r="AW9" s="1"/>
      <c r="AX9" s="1"/>
      <c r="AY9" s="1"/>
      <c r="BD9" s="1" t="s">
        <v>160</v>
      </c>
      <c r="BO9" s="1"/>
      <c r="BP9" s="1"/>
      <c r="BQ9" s="1"/>
      <c r="BR9" s="1"/>
      <c r="BS9" s="1"/>
    </row>
    <row r="10" spans="1:71" ht="15" customHeight="1" x14ac:dyDescent="0.4">
      <c r="A10" s="113"/>
      <c r="B10" s="112">
        <v>1</v>
      </c>
      <c r="C10" s="169"/>
      <c r="D10" s="168"/>
      <c r="E10" s="189"/>
      <c r="F10" s="188"/>
      <c r="G10" s="188"/>
      <c r="H10" s="188"/>
      <c r="I10" s="188"/>
      <c r="J10" s="188"/>
      <c r="K10" s="188"/>
      <c r="L10" s="188"/>
      <c r="M10" s="188"/>
      <c r="N10" s="188"/>
      <c r="O10" s="187"/>
      <c r="P10" s="186"/>
      <c r="Q10" s="186"/>
      <c r="R10" s="186"/>
      <c r="S10" s="186"/>
      <c r="T10" s="186"/>
      <c r="U10" s="191"/>
      <c r="V10" s="191"/>
      <c r="W10" s="191"/>
      <c r="X10" s="191"/>
      <c r="Y10" s="191"/>
      <c r="Z10" s="191"/>
      <c r="AA10" s="191"/>
      <c r="AB10" s="182"/>
      <c r="AC10" s="181"/>
      <c r="AD10" s="181"/>
      <c r="AE10" s="180"/>
      <c r="AF10" s="190"/>
      <c r="AG10" s="190"/>
      <c r="AH10" s="190"/>
      <c r="AI10" s="190"/>
      <c r="AJ10" s="179"/>
      <c r="AK10" s="179"/>
      <c r="AL10" s="179"/>
      <c r="AM10" s="179"/>
      <c r="AN10" s="7"/>
      <c r="AO10" s="7"/>
      <c r="AP10" s="7"/>
      <c r="AQ10" s="7"/>
      <c r="AR10" s="2" t="s">
        <v>159</v>
      </c>
      <c r="AU10" s="2" t="s">
        <v>158</v>
      </c>
      <c r="AV10" s="1"/>
      <c r="AW10" s="1"/>
      <c r="AX10" s="1"/>
      <c r="AY10" s="1"/>
      <c r="BD10" s="1" t="s">
        <v>157</v>
      </c>
      <c r="BO10" s="1"/>
      <c r="BP10" s="1"/>
      <c r="BQ10" s="1"/>
      <c r="BR10" s="1"/>
      <c r="BS10" s="1"/>
    </row>
    <row r="11" spans="1:71" ht="15" customHeight="1" x14ac:dyDescent="0.4">
      <c r="A11" s="113"/>
      <c r="B11" s="112">
        <v>2</v>
      </c>
      <c r="C11" s="169"/>
      <c r="D11" s="168"/>
      <c r="E11" s="189"/>
      <c r="F11" s="188"/>
      <c r="G11" s="188"/>
      <c r="H11" s="188"/>
      <c r="I11" s="188"/>
      <c r="J11" s="188"/>
      <c r="K11" s="188"/>
      <c r="L11" s="188"/>
      <c r="M11" s="188"/>
      <c r="N11" s="188"/>
      <c r="O11" s="187"/>
      <c r="P11" s="186"/>
      <c r="Q11" s="186"/>
      <c r="R11" s="186"/>
      <c r="S11" s="186"/>
      <c r="T11" s="186"/>
      <c r="U11" s="185"/>
      <c r="V11" s="184"/>
      <c r="W11" s="184"/>
      <c r="X11" s="184"/>
      <c r="Y11" s="184"/>
      <c r="Z11" s="184"/>
      <c r="AA11" s="183"/>
      <c r="AB11" s="182"/>
      <c r="AC11" s="181"/>
      <c r="AD11" s="181"/>
      <c r="AE11" s="180"/>
      <c r="AF11" s="179"/>
      <c r="AG11" s="179"/>
      <c r="AH11" s="179"/>
      <c r="AI11" s="179"/>
      <c r="AJ11" s="179"/>
      <c r="AK11" s="179"/>
      <c r="AL11" s="179"/>
      <c r="AM11" s="179"/>
      <c r="AN11" s="7"/>
      <c r="AO11" s="7"/>
      <c r="AP11" s="7"/>
      <c r="AQ11" s="7"/>
      <c r="AR11" s="2" t="s">
        <v>156</v>
      </c>
      <c r="AV11" s="1"/>
      <c r="AW11" s="1"/>
      <c r="AX11" s="1"/>
      <c r="AY11" s="1"/>
      <c r="BD11" s="1" t="s">
        <v>155</v>
      </c>
      <c r="BO11" s="1"/>
      <c r="BP11" s="1"/>
      <c r="BQ11" s="1"/>
      <c r="BR11" s="1"/>
      <c r="BS11" s="1"/>
    </row>
    <row r="12" spans="1:71" ht="15" customHeight="1" x14ac:dyDescent="0.4">
      <c r="A12" s="113"/>
      <c r="B12" s="112">
        <v>3</v>
      </c>
      <c r="C12" s="169"/>
      <c r="D12" s="168"/>
      <c r="E12" s="189"/>
      <c r="F12" s="188"/>
      <c r="G12" s="188"/>
      <c r="H12" s="188"/>
      <c r="I12" s="188"/>
      <c r="J12" s="188"/>
      <c r="K12" s="188"/>
      <c r="L12" s="188"/>
      <c r="M12" s="188"/>
      <c r="N12" s="188"/>
      <c r="O12" s="187"/>
      <c r="P12" s="186"/>
      <c r="Q12" s="186"/>
      <c r="R12" s="186"/>
      <c r="S12" s="186"/>
      <c r="T12" s="186"/>
      <c r="U12" s="185"/>
      <c r="V12" s="184"/>
      <c r="W12" s="184"/>
      <c r="X12" s="184"/>
      <c r="Y12" s="184"/>
      <c r="Z12" s="184"/>
      <c r="AA12" s="183"/>
      <c r="AB12" s="182"/>
      <c r="AC12" s="181"/>
      <c r="AD12" s="181"/>
      <c r="AE12" s="180"/>
      <c r="AF12" s="179"/>
      <c r="AG12" s="179"/>
      <c r="AH12" s="179"/>
      <c r="AI12" s="179"/>
      <c r="AJ12" s="179"/>
      <c r="AK12" s="179"/>
      <c r="AL12" s="179"/>
      <c r="AM12" s="179"/>
      <c r="AN12" s="7"/>
      <c r="AO12" s="7"/>
      <c r="AP12" s="7"/>
      <c r="AQ12" s="7"/>
      <c r="AR12" s="2" t="s">
        <v>154</v>
      </c>
      <c r="AV12" s="1"/>
      <c r="AW12" s="1"/>
      <c r="AX12" s="1"/>
      <c r="AY12" s="1"/>
      <c r="BD12" s="1" t="s">
        <v>125</v>
      </c>
      <c r="BO12" s="1"/>
      <c r="BP12" s="1"/>
      <c r="BQ12" s="1"/>
      <c r="BR12" s="1"/>
      <c r="BS12" s="1"/>
    </row>
    <row r="13" spans="1:71" ht="10.5" customHeight="1" x14ac:dyDescent="0.4">
      <c r="A13" s="113"/>
      <c r="B13" s="54" t="s">
        <v>25</v>
      </c>
      <c r="C13" s="54"/>
      <c r="D13" s="54" t="s">
        <v>153</v>
      </c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V13" s="1"/>
      <c r="AW13" s="1"/>
      <c r="AX13" s="1"/>
      <c r="AY13" s="1"/>
      <c r="BK13"/>
      <c r="BL13"/>
      <c r="BM13"/>
      <c r="BN13"/>
    </row>
    <row r="14" spans="1:71" ht="10.5" customHeight="1" x14ac:dyDescent="0.4">
      <c r="A14" s="113"/>
      <c r="B14" s="54"/>
      <c r="C14" s="54"/>
      <c r="D14" s="54" t="s">
        <v>152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V14" s="1"/>
      <c r="AW14" s="1"/>
      <c r="AX14" s="1"/>
      <c r="AY14" s="1"/>
      <c r="BK14"/>
      <c r="BL14"/>
      <c r="BM14"/>
      <c r="BN14"/>
    </row>
    <row r="15" spans="1:71" ht="10.5" customHeight="1" x14ac:dyDescent="0.4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</row>
    <row r="16" spans="1:71" ht="15" customHeight="1" x14ac:dyDescent="0.4">
      <c r="A16" s="113"/>
      <c r="B16" s="113" t="s">
        <v>151</v>
      </c>
      <c r="C16" s="178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78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</row>
    <row r="17" spans="1:77" ht="15" customHeight="1" x14ac:dyDescent="0.4">
      <c r="B17" s="142" t="s">
        <v>150</v>
      </c>
      <c r="C17" s="141"/>
      <c r="D17" s="140"/>
      <c r="E17" s="100" t="s">
        <v>137</v>
      </c>
      <c r="F17" s="100"/>
      <c r="G17" s="100"/>
      <c r="H17" s="100"/>
      <c r="I17" s="100"/>
      <c r="J17" s="100"/>
      <c r="K17" s="100"/>
      <c r="L17" s="176" t="s">
        <v>149</v>
      </c>
      <c r="M17" s="176"/>
      <c r="N17" s="176"/>
      <c r="O17" s="100" t="s">
        <v>148</v>
      </c>
      <c r="P17" s="100"/>
      <c r="Q17" s="100"/>
      <c r="R17" s="100"/>
      <c r="S17" s="100"/>
      <c r="T17" s="100"/>
      <c r="U17" s="100"/>
      <c r="V17" s="100"/>
      <c r="W17" s="142" t="s">
        <v>147</v>
      </c>
      <c r="X17" s="141"/>
      <c r="Y17" s="141"/>
      <c r="Z17" s="141"/>
      <c r="AA17" s="141"/>
      <c r="AB17" s="141"/>
      <c r="AC17" s="140"/>
      <c r="AD17" s="142" t="s">
        <v>126</v>
      </c>
      <c r="AE17" s="141"/>
      <c r="AF17" s="141"/>
      <c r="AG17" s="140"/>
      <c r="AH17" s="142" t="s">
        <v>125</v>
      </c>
      <c r="AI17" s="141"/>
      <c r="AJ17" s="141"/>
      <c r="AK17" s="140"/>
      <c r="AL17" s="100" t="s">
        <v>124</v>
      </c>
      <c r="AM17" s="100"/>
      <c r="AN17" s="100"/>
      <c r="AO17" s="100"/>
      <c r="AP17" s="100"/>
      <c r="AQ17" s="7"/>
      <c r="AR17" s="7"/>
      <c r="AS17" s="142" t="s">
        <v>146</v>
      </c>
      <c r="AT17" s="141"/>
      <c r="AU17" s="141"/>
      <c r="AV17" s="141"/>
      <c r="AW17" s="140"/>
      <c r="AX17" s="142" t="s">
        <v>145</v>
      </c>
      <c r="AY17" s="177"/>
      <c r="AZ17" s="141"/>
      <c r="BA17" s="141"/>
      <c r="BB17" s="140"/>
      <c r="BO17" s="1"/>
      <c r="BP17" s="1"/>
      <c r="BQ17" s="1"/>
      <c r="BR17" s="1"/>
      <c r="BS17" s="1"/>
    </row>
    <row r="18" spans="1:77" ht="15" customHeight="1" x14ac:dyDescent="0.4">
      <c r="B18" s="133"/>
      <c r="C18" s="132"/>
      <c r="D18" s="131"/>
      <c r="E18" s="100"/>
      <c r="F18" s="100"/>
      <c r="G18" s="100"/>
      <c r="H18" s="100"/>
      <c r="I18" s="100"/>
      <c r="J18" s="100"/>
      <c r="K18" s="100"/>
      <c r="L18" s="176"/>
      <c r="M18" s="176"/>
      <c r="N18" s="176"/>
      <c r="O18" s="133" t="s">
        <v>120</v>
      </c>
      <c r="P18" s="132"/>
      <c r="Q18" s="132"/>
      <c r="R18" s="131"/>
      <c r="S18" s="112" t="s">
        <v>119</v>
      </c>
      <c r="T18" s="111"/>
      <c r="U18" s="111"/>
      <c r="V18" s="110"/>
      <c r="W18" s="133"/>
      <c r="X18" s="132"/>
      <c r="Y18" s="132"/>
      <c r="Z18" s="132"/>
      <c r="AA18" s="132"/>
      <c r="AB18" s="132"/>
      <c r="AC18" s="131"/>
      <c r="AD18" s="133"/>
      <c r="AE18" s="132"/>
      <c r="AF18" s="132"/>
      <c r="AG18" s="131"/>
      <c r="AH18" s="133"/>
      <c r="AI18" s="132"/>
      <c r="AJ18" s="132"/>
      <c r="AK18" s="131"/>
      <c r="AL18" s="100"/>
      <c r="AM18" s="100"/>
      <c r="AN18" s="100"/>
      <c r="AO18" s="100"/>
      <c r="AP18" s="100"/>
      <c r="AS18" s="136" t="s">
        <v>144</v>
      </c>
      <c r="AT18" s="135"/>
      <c r="AU18" s="135"/>
      <c r="AV18" s="135"/>
      <c r="AW18" s="134"/>
      <c r="AX18" s="175" t="s">
        <v>143</v>
      </c>
      <c r="AY18" s="174"/>
      <c r="AZ18" s="174"/>
      <c r="BA18" s="174"/>
      <c r="BB18" s="173"/>
      <c r="BO18" s="1"/>
      <c r="BP18" s="1"/>
      <c r="BQ18" s="1"/>
      <c r="BR18" s="1"/>
      <c r="BS18" s="1"/>
    </row>
    <row r="19" spans="1:77" ht="15" customHeight="1" x14ac:dyDescent="0.4">
      <c r="B19" s="112">
        <v>1</v>
      </c>
      <c r="C19" s="169"/>
      <c r="D19" s="168"/>
      <c r="E19" s="100"/>
      <c r="F19" s="100"/>
      <c r="G19" s="100"/>
      <c r="H19" s="100"/>
      <c r="I19" s="100"/>
      <c r="J19" s="100"/>
      <c r="K19" s="100"/>
      <c r="L19" s="172"/>
      <c r="M19" s="171"/>
      <c r="N19" s="170"/>
      <c r="O19" s="126"/>
      <c r="P19" s="125"/>
      <c r="Q19" s="125"/>
      <c r="R19" s="124"/>
      <c r="S19" s="126"/>
      <c r="T19" s="125"/>
      <c r="U19" s="125"/>
      <c r="V19" s="124"/>
      <c r="W19" s="103">
        <f>IF(AS19&lt;AX19,AS19,AX19)</f>
        <v>0</v>
      </c>
      <c r="X19" s="102"/>
      <c r="Y19" s="102"/>
      <c r="Z19" s="102"/>
      <c r="AA19" s="102"/>
      <c r="AB19" s="102"/>
      <c r="AC19" s="101"/>
      <c r="AD19" s="120"/>
      <c r="AE19" s="119"/>
      <c r="AF19" s="119"/>
      <c r="AG19" s="118"/>
      <c r="AH19" s="123"/>
      <c r="AI19" s="122"/>
      <c r="AJ19" s="122"/>
      <c r="AK19" s="121"/>
      <c r="AL19" s="100"/>
      <c r="AM19" s="100"/>
      <c r="AN19" s="100"/>
      <c r="AO19" s="100"/>
      <c r="AP19" s="100"/>
      <c r="AS19" s="166">
        <f>ROUNDDOWN(S19/2,-3)</f>
        <v>0</v>
      </c>
      <c r="AT19" s="165"/>
      <c r="AU19" s="165"/>
      <c r="AV19" s="165"/>
      <c r="AW19" s="164"/>
      <c r="AX19" s="166">
        <f>ROUNDDOWN(L19,0)*20000</f>
        <v>0</v>
      </c>
      <c r="AY19" s="165"/>
      <c r="AZ19" s="165"/>
      <c r="BA19" s="165"/>
      <c r="BB19" s="164"/>
      <c r="BO19" s="1"/>
      <c r="BP19" s="1"/>
      <c r="BQ19" s="1"/>
      <c r="BR19" s="1"/>
      <c r="BS19" s="1"/>
    </row>
    <row r="20" spans="1:77" ht="15" customHeight="1" x14ac:dyDescent="0.4">
      <c r="B20" s="112">
        <v>2</v>
      </c>
      <c r="C20" s="169"/>
      <c r="D20" s="168"/>
      <c r="E20" s="100"/>
      <c r="F20" s="100"/>
      <c r="G20" s="100"/>
      <c r="H20" s="100"/>
      <c r="I20" s="100"/>
      <c r="J20" s="100"/>
      <c r="K20" s="100"/>
      <c r="L20" s="167"/>
      <c r="M20" s="167"/>
      <c r="N20" s="167"/>
      <c r="O20" s="126"/>
      <c r="P20" s="125"/>
      <c r="Q20" s="125"/>
      <c r="R20" s="124"/>
      <c r="S20" s="126"/>
      <c r="T20" s="125"/>
      <c r="U20" s="125"/>
      <c r="V20" s="124"/>
      <c r="W20" s="103">
        <f>IF(AS20&lt;AX20,AS20,AX20)</f>
        <v>0</v>
      </c>
      <c r="X20" s="102"/>
      <c r="Y20" s="102"/>
      <c r="Z20" s="102"/>
      <c r="AA20" s="102"/>
      <c r="AB20" s="102"/>
      <c r="AC20" s="101"/>
      <c r="AD20" s="120"/>
      <c r="AE20" s="119"/>
      <c r="AF20" s="119"/>
      <c r="AG20" s="118"/>
      <c r="AH20" s="123"/>
      <c r="AI20" s="122"/>
      <c r="AJ20" s="122"/>
      <c r="AK20" s="121"/>
      <c r="AL20" s="100"/>
      <c r="AM20" s="100"/>
      <c r="AN20" s="100"/>
      <c r="AO20" s="100"/>
      <c r="AP20" s="100"/>
      <c r="AS20" s="166">
        <f>ROUNDDOWN(S20/2,-3)</f>
        <v>0</v>
      </c>
      <c r="AT20" s="165"/>
      <c r="AU20" s="165"/>
      <c r="AV20" s="165"/>
      <c r="AW20" s="164"/>
      <c r="AX20" s="166">
        <f>ROUNDDOWN(L20,0)*20000</f>
        <v>0</v>
      </c>
      <c r="AY20" s="165"/>
      <c r="AZ20" s="165"/>
      <c r="BA20" s="165"/>
      <c r="BB20" s="164"/>
      <c r="BO20" s="1"/>
      <c r="BP20" s="1"/>
      <c r="BQ20" s="1"/>
      <c r="BR20" s="1"/>
      <c r="BS20" s="1"/>
    </row>
    <row r="21" spans="1:77" ht="15" customHeight="1" x14ac:dyDescent="0.4">
      <c r="B21" s="112">
        <v>3</v>
      </c>
      <c r="C21" s="169"/>
      <c r="D21" s="168"/>
      <c r="E21" s="100"/>
      <c r="F21" s="100"/>
      <c r="G21" s="100"/>
      <c r="H21" s="100"/>
      <c r="I21" s="100"/>
      <c r="J21" s="100"/>
      <c r="K21" s="100"/>
      <c r="L21" s="167"/>
      <c r="M21" s="167"/>
      <c r="N21" s="167"/>
      <c r="O21" s="126"/>
      <c r="P21" s="125"/>
      <c r="Q21" s="125"/>
      <c r="R21" s="124"/>
      <c r="S21" s="126"/>
      <c r="T21" s="125"/>
      <c r="U21" s="125"/>
      <c r="V21" s="124"/>
      <c r="W21" s="103">
        <f>IF(AS21&lt;AX21,AS21,AX21)</f>
        <v>0</v>
      </c>
      <c r="X21" s="102"/>
      <c r="Y21" s="102"/>
      <c r="Z21" s="102"/>
      <c r="AA21" s="102"/>
      <c r="AB21" s="102"/>
      <c r="AC21" s="101"/>
      <c r="AD21" s="120"/>
      <c r="AE21" s="119"/>
      <c r="AF21" s="119"/>
      <c r="AG21" s="118"/>
      <c r="AH21" s="123"/>
      <c r="AI21" s="122"/>
      <c r="AJ21" s="122"/>
      <c r="AK21" s="121"/>
      <c r="AL21" s="100"/>
      <c r="AM21" s="100"/>
      <c r="AN21" s="100"/>
      <c r="AO21" s="100"/>
      <c r="AP21" s="100"/>
      <c r="AS21" s="166">
        <f>ROUNDDOWN(S21/2,-3)</f>
        <v>0</v>
      </c>
      <c r="AT21" s="165"/>
      <c r="AU21" s="165"/>
      <c r="AV21" s="165"/>
      <c r="AW21" s="164"/>
      <c r="AX21" s="166">
        <f>ROUNDDOWN(L21,0)*20000</f>
        <v>0</v>
      </c>
      <c r="AY21" s="165"/>
      <c r="AZ21" s="165"/>
      <c r="BA21" s="165"/>
      <c r="BB21" s="164"/>
      <c r="BO21" s="1"/>
      <c r="BP21" s="1"/>
      <c r="BQ21" s="1"/>
      <c r="BR21" s="1"/>
      <c r="BS21" s="1"/>
    </row>
    <row r="22" spans="1:77" ht="15" customHeight="1" x14ac:dyDescent="0.4">
      <c r="B22" s="112" t="s">
        <v>74</v>
      </c>
      <c r="C22" s="111"/>
      <c r="D22" s="110"/>
      <c r="E22" s="163"/>
      <c r="F22" s="163"/>
      <c r="G22" s="163"/>
      <c r="H22" s="163"/>
      <c r="I22" s="163"/>
      <c r="J22" s="163"/>
      <c r="K22" s="163"/>
      <c r="L22" s="162">
        <f>SUM(ROUNDDOWN(L19,0),ROUNDDOWN(L20,0),ROUNDDOWN(L21,0))</f>
        <v>0</v>
      </c>
      <c r="M22" s="161"/>
      <c r="N22" s="160"/>
      <c r="O22" s="159">
        <f>SUM(O19:R21)</f>
        <v>0</v>
      </c>
      <c r="P22" s="158"/>
      <c r="Q22" s="158"/>
      <c r="R22" s="157"/>
      <c r="S22" s="103">
        <f>SUM(S19:V21)</f>
        <v>0</v>
      </c>
      <c r="T22" s="102"/>
      <c r="U22" s="102"/>
      <c r="V22" s="101"/>
      <c r="W22" s="159">
        <f>SUM(W19:AC21)</f>
        <v>0</v>
      </c>
      <c r="X22" s="158"/>
      <c r="Y22" s="158"/>
      <c r="Z22" s="158"/>
      <c r="AA22" s="158"/>
      <c r="AB22" s="158"/>
      <c r="AC22" s="157"/>
      <c r="AD22" s="159">
        <f>SUM(AD19:AG21)</f>
        <v>0</v>
      </c>
      <c r="AE22" s="158"/>
      <c r="AF22" s="158"/>
      <c r="AG22" s="157"/>
      <c r="AH22" s="159">
        <f>SUM(AH19:AK21)</f>
        <v>0</v>
      </c>
      <c r="AI22" s="158"/>
      <c r="AJ22" s="158"/>
      <c r="AK22" s="157"/>
      <c r="AL22" s="100"/>
      <c r="AM22" s="100"/>
      <c r="AN22" s="100"/>
      <c r="AO22" s="100"/>
      <c r="AP22" s="100"/>
      <c r="AQ22" s="6"/>
      <c r="AR22" s="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27"/>
      <c r="BO22" s="1"/>
      <c r="BP22" s="1"/>
      <c r="BQ22" s="1"/>
      <c r="BR22" s="1"/>
      <c r="BS22" s="1"/>
    </row>
    <row r="23" spans="1:77" s="144" customFormat="1" ht="10.5" customHeight="1" x14ac:dyDescent="0.4">
      <c r="A23" s="113"/>
      <c r="B23" s="155" t="s">
        <v>25</v>
      </c>
      <c r="C23" s="54"/>
      <c r="D23" s="54"/>
      <c r="E23" s="154" t="s">
        <v>142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3"/>
      <c r="AS23" s="113"/>
      <c r="AT23" s="113"/>
      <c r="AU23" s="113"/>
      <c r="AV23" s="113"/>
      <c r="AW23" s="113"/>
      <c r="AX23" s="113"/>
      <c r="AY23" s="152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</row>
    <row r="24" spans="1:77" s="144" customFormat="1" ht="10.5" customHeight="1" x14ac:dyDescent="0.4">
      <c r="A24" s="113"/>
      <c r="B24" s="54"/>
      <c r="C24" s="54"/>
      <c r="D24" s="54"/>
      <c r="E24" s="54" t="s">
        <v>141</v>
      </c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113"/>
      <c r="AS24" s="113"/>
      <c r="AT24" s="113"/>
      <c r="AU24" s="113"/>
      <c r="AV24" s="113"/>
      <c r="AW24" s="113"/>
      <c r="AX24" s="113"/>
      <c r="AY24" s="113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</row>
    <row r="25" spans="1:77" s="144" customFormat="1" ht="10.5" customHeight="1" x14ac:dyDescent="0.4">
      <c r="A25" s="113"/>
      <c r="B25" s="54"/>
      <c r="C25" s="54"/>
      <c r="D25" s="54"/>
      <c r="E25" s="54" t="s">
        <v>140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113"/>
      <c r="AS25" s="113"/>
      <c r="AT25" s="113"/>
      <c r="AU25" s="113"/>
      <c r="AV25" s="113"/>
      <c r="AW25" s="113"/>
      <c r="AX25" s="113"/>
      <c r="AY25" s="113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</row>
    <row r="26" spans="1:77" s="144" customFormat="1" ht="10.5" customHeight="1" x14ac:dyDescent="0.4">
      <c r="A26" s="11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113"/>
      <c r="AS26" s="113"/>
      <c r="AT26" s="113"/>
      <c r="AU26" s="113"/>
      <c r="AV26" s="113"/>
      <c r="AW26" s="113"/>
      <c r="AX26" s="113"/>
      <c r="AY26" s="113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</row>
    <row r="27" spans="1:77" x14ac:dyDescent="0.4">
      <c r="B27" s="113" t="s">
        <v>139</v>
      </c>
      <c r="C27" s="113"/>
      <c r="D27" s="113"/>
      <c r="E27" s="113"/>
      <c r="F27" s="113"/>
      <c r="G27" s="113"/>
      <c r="H27" s="113"/>
      <c r="I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F27" s="2" t="s">
        <v>138</v>
      </c>
    </row>
    <row r="28" spans="1:77" ht="15" customHeight="1" x14ac:dyDescent="0.4">
      <c r="B28" s="142" t="s">
        <v>137</v>
      </c>
      <c r="C28" s="141"/>
      <c r="D28" s="141"/>
      <c r="E28" s="141"/>
      <c r="F28" s="140"/>
      <c r="G28" s="112" t="s">
        <v>136</v>
      </c>
      <c r="H28" s="111"/>
      <c r="I28" s="111"/>
      <c r="J28" s="111"/>
      <c r="K28" s="111"/>
      <c r="L28" s="110"/>
      <c r="M28" s="112" t="s">
        <v>135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0"/>
      <c r="AA28" s="112" t="s">
        <v>134</v>
      </c>
      <c r="AB28" s="111"/>
      <c r="AC28" s="111"/>
      <c r="AD28" s="111"/>
      <c r="AE28" s="111"/>
      <c r="AF28" s="110"/>
      <c r="AG28" s="7"/>
      <c r="AH28" s="7"/>
      <c r="AI28" s="7"/>
      <c r="AJ28" s="7"/>
      <c r="AK28" s="7"/>
      <c r="AL28" s="7"/>
      <c r="AM28" s="7"/>
      <c r="AN28" s="7"/>
      <c r="AO28" s="7"/>
      <c r="AP28" s="7"/>
      <c r="AS28"/>
      <c r="AT28"/>
      <c r="AU28"/>
      <c r="AV28"/>
      <c r="AW28"/>
      <c r="AX28"/>
      <c r="AZ28" s="2"/>
      <c r="BA28" s="2"/>
      <c r="BB28" s="2"/>
      <c r="BC28" s="2"/>
      <c r="BD28" s="2"/>
      <c r="BE28" s="2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5" customHeight="1" x14ac:dyDescent="0.4">
      <c r="B29" s="133"/>
      <c r="C29" s="132"/>
      <c r="D29" s="132"/>
      <c r="E29" s="132"/>
      <c r="F29" s="131"/>
      <c r="G29" s="112" t="s">
        <v>131</v>
      </c>
      <c r="H29" s="111"/>
      <c r="I29" s="111"/>
      <c r="J29" s="111"/>
      <c r="K29" s="111"/>
      <c r="L29" s="110"/>
      <c r="M29" s="112" t="s">
        <v>133</v>
      </c>
      <c r="N29" s="111"/>
      <c r="O29" s="111"/>
      <c r="P29" s="111"/>
      <c r="Q29" s="111"/>
      <c r="R29" s="110"/>
      <c r="S29" s="112" t="s">
        <v>132</v>
      </c>
      <c r="T29" s="111"/>
      <c r="U29" s="111"/>
      <c r="V29" s="111"/>
      <c r="W29" s="111"/>
      <c r="X29" s="111"/>
      <c r="Y29" s="111"/>
      <c r="Z29" s="110"/>
      <c r="AA29" s="112" t="s">
        <v>131</v>
      </c>
      <c r="AB29" s="111"/>
      <c r="AC29" s="111"/>
      <c r="AD29" s="111"/>
      <c r="AE29" s="111"/>
      <c r="AF29" s="110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6"/>
      <c r="AZ29" s="2"/>
      <c r="BA29" s="2"/>
      <c r="BB29" s="2"/>
      <c r="BC29" s="2"/>
      <c r="BD29" s="2"/>
      <c r="BE29" s="2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ht="15" customHeight="1" x14ac:dyDescent="0.4">
      <c r="B30" s="112"/>
      <c r="C30" s="111"/>
      <c r="D30" s="111"/>
      <c r="E30" s="111"/>
      <c r="F30" s="110"/>
      <c r="G30" s="112"/>
      <c r="H30" s="111"/>
      <c r="I30" s="111"/>
      <c r="J30" s="111"/>
      <c r="K30" s="111"/>
      <c r="L30" s="110"/>
      <c r="M30" s="112"/>
      <c r="N30" s="111"/>
      <c r="O30" s="111"/>
      <c r="P30" s="111"/>
      <c r="Q30" s="111"/>
      <c r="R30" s="110"/>
      <c r="S30" s="112"/>
      <c r="T30" s="111"/>
      <c r="U30" s="111"/>
      <c r="V30" s="111"/>
      <c r="W30" s="111"/>
      <c r="X30" s="111"/>
      <c r="Y30" s="111"/>
      <c r="Z30" s="110"/>
      <c r="AA30" s="112"/>
      <c r="AB30" s="111"/>
      <c r="AC30" s="111"/>
      <c r="AD30" s="111"/>
      <c r="AE30" s="111"/>
      <c r="AF30" s="110"/>
      <c r="AG30" s="7"/>
      <c r="AH30" s="7"/>
      <c r="AI30" s="7"/>
      <c r="AJ30" s="7"/>
      <c r="AK30" s="7"/>
      <c r="AL30" s="7"/>
      <c r="AM30" s="7"/>
      <c r="AN30" s="7"/>
      <c r="AO30" s="7"/>
      <c r="AP30" s="7"/>
      <c r="AZ30" s="2"/>
      <c r="BA30" s="2"/>
      <c r="BB30" s="2"/>
      <c r="BC30" s="2"/>
      <c r="BD30" s="2"/>
      <c r="BE30" s="2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ht="15" customHeight="1" x14ac:dyDescent="0.4">
      <c r="B31" s="112"/>
      <c r="C31" s="111"/>
      <c r="D31" s="111"/>
      <c r="E31" s="111"/>
      <c r="F31" s="110"/>
      <c r="G31" s="112"/>
      <c r="H31" s="111"/>
      <c r="I31" s="111"/>
      <c r="J31" s="111"/>
      <c r="K31" s="111"/>
      <c r="L31" s="110"/>
      <c r="M31" s="112"/>
      <c r="N31" s="111"/>
      <c r="O31" s="111"/>
      <c r="P31" s="111"/>
      <c r="Q31" s="111"/>
      <c r="R31" s="110"/>
      <c r="S31" s="112"/>
      <c r="T31" s="111"/>
      <c r="U31" s="111"/>
      <c r="V31" s="111"/>
      <c r="W31" s="111"/>
      <c r="X31" s="111"/>
      <c r="Y31" s="111"/>
      <c r="Z31" s="110"/>
      <c r="AA31" s="112"/>
      <c r="AB31" s="111"/>
      <c r="AC31" s="111"/>
      <c r="AD31" s="111"/>
      <c r="AE31" s="111"/>
      <c r="AF31" s="110"/>
      <c r="AG31" s="7"/>
      <c r="AH31" s="7"/>
      <c r="AI31" s="7"/>
      <c r="AJ31" s="7"/>
      <c r="AK31" s="7"/>
      <c r="AL31" s="7"/>
      <c r="AM31" s="7"/>
      <c r="AN31" s="7"/>
      <c r="AO31" s="7"/>
      <c r="AP31" s="7"/>
      <c r="AZ31" s="2"/>
      <c r="BA31" s="2"/>
      <c r="BB31" s="2"/>
      <c r="BC31" s="2"/>
      <c r="BD31" s="2"/>
      <c r="BE31" s="2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ht="15" customHeight="1" x14ac:dyDescent="0.4">
      <c r="B32" s="112"/>
      <c r="C32" s="111"/>
      <c r="D32" s="111"/>
      <c r="E32" s="111"/>
      <c r="F32" s="110"/>
      <c r="G32" s="112"/>
      <c r="H32" s="111"/>
      <c r="I32" s="111"/>
      <c r="J32" s="111"/>
      <c r="K32" s="111"/>
      <c r="L32" s="110"/>
      <c r="M32" s="112"/>
      <c r="N32" s="111"/>
      <c r="O32" s="111"/>
      <c r="P32" s="111"/>
      <c r="Q32" s="111"/>
      <c r="R32" s="110"/>
      <c r="S32" s="112"/>
      <c r="T32" s="111"/>
      <c r="U32" s="111"/>
      <c r="V32" s="111"/>
      <c r="W32" s="111"/>
      <c r="X32" s="111"/>
      <c r="Y32" s="111"/>
      <c r="Z32" s="110"/>
      <c r="AA32" s="112"/>
      <c r="AB32" s="111"/>
      <c r="AC32" s="111"/>
      <c r="AD32" s="111"/>
      <c r="AE32" s="111"/>
      <c r="AF32" s="110"/>
      <c r="AG32" s="7"/>
      <c r="AH32" s="7"/>
      <c r="AI32" s="7"/>
      <c r="AJ32" s="7"/>
      <c r="AK32" s="7"/>
      <c r="AL32" s="7"/>
      <c r="AM32" s="7"/>
      <c r="AN32" s="7"/>
      <c r="AO32" s="7"/>
      <c r="AP32" s="7"/>
      <c r="AZ32" s="2"/>
      <c r="BA32" s="2"/>
      <c r="BB32" s="2"/>
      <c r="BC32" s="2"/>
      <c r="BD32" s="2"/>
      <c r="BE32" s="2"/>
      <c r="BO32" s="1"/>
      <c r="BP32" s="1"/>
      <c r="BQ32" s="1"/>
      <c r="BR32" s="1"/>
      <c r="BS32" s="1"/>
      <c r="BT32" s="1"/>
    </row>
    <row r="33" spans="1:72" ht="15" customHeight="1" x14ac:dyDescent="0.4">
      <c r="B33" s="112" t="s">
        <v>74</v>
      </c>
      <c r="C33" s="111"/>
      <c r="D33" s="111"/>
      <c r="E33" s="111"/>
      <c r="F33" s="110"/>
      <c r="G33" s="148">
        <f>SUM(G30:L32)</f>
        <v>0</v>
      </c>
      <c r="H33" s="147"/>
      <c r="I33" s="147"/>
      <c r="J33" s="147"/>
      <c r="K33" s="147"/>
      <c r="L33" s="146"/>
      <c r="M33" s="148">
        <f>SUM(M30:R32)</f>
        <v>0</v>
      </c>
      <c r="N33" s="147"/>
      <c r="O33" s="147"/>
      <c r="P33" s="147"/>
      <c r="Q33" s="147"/>
      <c r="R33" s="146"/>
      <c r="S33" s="151">
        <f>SUM(S30:Z32)</f>
        <v>0</v>
      </c>
      <c r="T33" s="150"/>
      <c r="U33" s="150"/>
      <c r="V33" s="150"/>
      <c r="W33" s="150"/>
      <c r="X33" s="150"/>
      <c r="Y33" s="150"/>
      <c r="Z33" s="149"/>
      <c r="AA33" s="148">
        <f>SUM(AA30:AF32)</f>
        <v>0</v>
      </c>
      <c r="AB33" s="147"/>
      <c r="AC33" s="147"/>
      <c r="AD33" s="147"/>
      <c r="AE33" s="147"/>
      <c r="AF33" s="146"/>
      <c r="AG33" s="7"/>
      <c r="AH33" s="7"/>
      <c r="AI33" s="7"/>
      <c r="AJ33" s="7"/>
      <c r="AK33" s="7"/>
      <c r="AL33" s="7"/>
      <c r="AM33" s="7"/>
      <c r="AN33" s="7"/>
      <c r="AO33" s="7"/>
      <c r="AP33" s="7"/>
      <c r="AZ33" s="2"/>
      <c r="BA33" s="2"/>
      <c r="BB33" s="2"/>
      <c r="BC33" s="2"/>
      <c r="BD33" s="2"/>
      <c r="BE33" s="2"/>
      <c r="BO33" s="1"/>
      <c r="BP33" s="1"/>
      <c r="BQ33" s="1"/>
      <c r="BR33" s="1"/>
      <c r="BS33" s="1"/>
      <c r="BT33" s="1"/>
    </row>
    <row r="34" spans="1:72" s="144" customFormat="1" ht="10.5" customHeight="1" x14ac:dyDescent="0.4">
      <c r="A34" s="113"/>
      <c r="B34" s="46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45"/>
      <c r="BA34" s="145"/>
      <c r="BB34" s="145"/>
      <c r="BC34" s="145"/>
      <c r="BD34" s="145"/>
      <c r="BE34" s="145"/>
      <c r="BF34" s="145"/>
      <c r="BG34" s="145"/>
      <c r="BH34" s="145"/>
      <c r="BI34" s="145"/>
      <c r="BJ34" s="145"/>
      <c r="BK34" s="145"/>
      <c r="BL34" s="145"/>
      <c r="BM34" s="145"/>
      <c r="BN34" s="145"/>
    </row>
    <row r="35" spans="1:72" ht="7.5" customHeight="1" x14ac:dyDescent="0.4"/>
    <row r="36" spans="1:72" ht="12.75" customHeight="1" x14ac:dyDescent="0.4">
      <c r="A36" s="113" t="s">
        <v>43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</row>
    <row r="37" spans="1:72" x14ac:dyDescent="0.4">
      <c r="A37" s="113"/>
      <c r="B37" s="113" t="s">
        <v>130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AS37" s="6"/>
      <c r="AT37" s="6"/>
      <c r="AU37" s="143"/>
      <c r="AV37" s="143"/>
      <c r="AW37" s="143"/>
      <c r="AX37" s="6"/>
      <c r="AY37" s="6"/>
      <c r="AZ37" s="127"/>
      <c r="BA37" s="127"/>
      <c r="BB37" s="127"/>
    </row>
    <row r="38" spans="1:72" ht="15" customHeight="1" x14ac:dyDescent="0.4">
      <c r="A38" s="113"/>
      <c r="B38" s="142" t="s">
        <v>96</v>
      </c>
      <c r="C38" s="141"/>
      <c r="D38" s="141"/>
      <c r="E38" s="141"/>
      <c r="F38" s="141"/>
      <c r="G38" s="141"/>
      <c r="H38" s="141"/>
      <c r="I38" s="141"/>
      <c r="J38" s="141"/>
      <c r="K38" s="140"/>
      <c r="L38" s="142" t="s">
        <v>129</v>
      </c>
      <c r="M38" s="141"/>
      <c r="N38" s="140"/>
      <c r="O38" s="112" t="s">
        <v>128</v>
      </c>
      <c r="P38" s="111"/>
      <c r="Q38" s="111"/>
      <c r="R38" s="111"/>
      <c r="S38" s="111"/>
      <c r="T38" s="111"/>
      <c r="U38" s="111"/>
      <c r="V38" s="110"/>
      <c r="W38" s="142" t="s">
        <v>127</v>
      </c>
      <c r="X38" s="141"/>
      <c r="Y38" s="141"/>
      <c r="Z38" s="141"/>
      <c r="AA38" s="141"/>
      <c r="AB38" s="141"/>
      <c r="AC38" s="140"/>
      <c r="AD38" s="142" t="s">
        <v>126</v>
      </c>
      <c r="AE38" s="141"/>
      <c r="AF38" s="141"/>
      <c r="AG38" s="140"/>
      <c r="AH38" s="142" t="s">
        <v>125</v>
      </c>
      <c r="AI38" s="141"/>
      <c r="AJ38" s="141"/>
      <c r="AK38" s="140"/>
      <c r="AL38" s="100" t="s">
        <v>124</v>
      </c>
      <c r="AM38" s="100"/>
      <c r="AN38" s="100"/>
      <c r="AO38" s="100"/>
      <c r="AP38" s="100"/>
      <c r="AQ38" s="117"/>
      <c r="AS38" s="139" t="s">
        <v>123</v>
      </c>
      <c r="AT38" s="138"/>
      <c r="AU38" s="138"/>
      <c r="AV38" s="138"/>
      <c r="AW38" s="137"/>
      <c r="AX38"/>
      <c r="AY38"/>
      <c r="AZ38"/>
      <c r="BA38"/>
      <c r="BB38"/>
      <c r="BO38" s="1"/>
      <c r="BP38" s="1"/>
      <c r="BQ38" s="1"/>
    </row>
    <row r="39" spans="1:72" ht="15" customHeight="1" x14ac:dyDescent="0.4">
      <c r="A39" s="113"/>
      <c r="B39" s="133" t="s">
        <v>122</v>
      </c>
      <c r="C39" s="132"/>
      <c r="D39" s="132"/>
      <c r="E39" s="132"/>
      <c r="F39" s="132"/>
      <c r="G39" s="132"/>
      <c r="H39" s="132"/>
      <c r="I39" s="132"/>
      <c r="J39" s="132"/>
      <c r="K39" s="131"/>
      <c r="L39" s="133" t="s">
        <v>121</v>
      </c>
      <c r="M39" s="132"/>
      <c r="N39" s="131"/>
      <c r="O39" s="112" t="s">
        <v>120</v>
      </c>
      <c r="P39" s="111"/>
      <c r="Q39" s="111"/>
      <c r="R39" s="110"/>
      <c r="S39" s="112" t="s">
        <v>119</v>
      </c>
      <c r="T39" s="111"/>
      <c r="U39" s="111"/>
      <c r="V39" s="110"/>
      <c r="W39" s="136" t="s">
        <v>118</v>
      </c>
      <c r="X39" s="135"/>
      <c r="Y39" s="135"/>
      <c r="Z39" s="135"/>
      <c r="AA39" s="135"/>
      <c r="AB39" s="135"/>
      <c r="AC39" s="134"/>
      <c r="AD39" s="133"/>
      <c r="AE39" s="132"/>
      <c r="AF39" s="132"/>
      <c r="AG39" s="131"/>
      <c r="AH39" s="133"/>
      <c r="AI39" s="132"/>
      <c r="AJ39" s="132"/>
      <c r="AK39" s="131"/>
      <c r="AL39" s="100"/>
      <c r="AM39" s="100"/>
      <c r="AN39" s="100"/>
      <c r="AO39" s="100"/>
      <c r="AP39" s="100"/>
      <c r="AQ39" s="117"/>
      <c r="AS39" s="130" t="s">
        <v>117</v>
      </c>
      <c r="AT39" s="129"/>
      <c r="AU39" s="129"/>
      <c r="AV39" s="129"/>
      <c r="AW39" s="128"/>
      <c r="AX39"/>
      <c r="AY39"/>
      <c r="AZ39"/>
      <c r="BA39"/>
      <c r="BB39"/>
      <c r="BC39" s="127"/>
      <c r="BO39" s="1"/>
      <c r="BP39" s="1"/>
      <c r="BQ39" s="1"/>
    </row>
    <row r="40" spans="1:72" ht="15" customHeight="1" x14ac:dyDescent="0.4">
      <c r="A40" s="113"/>
      <c r="B40" s="112"/>
      <c r="C40" s="111"/>
      <c r="D40" s="111"/>
      <c r="E40" s="111"/>
      <c r="F40" s="111"/>
      <c r="G40" s="111"/>
      <c r="H40" s="111"/>
      <c r="I40" s="111"/>
      <c r="J40" s="111"/>
      <c r="K40" s="110"/>
      <c r="L40" s="112"/>
      <c r="M40" s="111"/>
      <c r="N40" s="110"/>
      <c r="O40" s="126"/>
      <c r="P40" s="125"/>
      <c r="Q40" s="125"/>
      <c r="R40" s="124"/>
      <c r="S40" s="126"/>
      <c r="T40" s="125"/>
      <c r="U40" s="125"/>
      <c r="V40" s="124"/>
      <c r="W40" s="123"/>
      <c r="X40" s="122"/>
      <c r="Y40" s="122"/>
      <c r="Z40" s="122"/>
      <c r="AA40" s="122"/>
      <c r="AB40" s="122"/>
      <c r="AC40" s="121"/>
      <c r="AD40" s="120"/>
      <c r="AE40" s="119"/>
      <c r="AF40" s="119"/>
      <c r="AG40" s="118"/>
      <c r="AH40" s="120"/>
      <c r="AI40" s="119"/>
      <c r="AJ40" s="119"/>
      <c r="AK40" s="118"/>
      <c r="AL40" s="100"/>
      <c r="AM40" s="100"/>
      <c r="AN40" s="100"/>
      <c r="AO40" s="100"/>
      <c r="AP40" s="100"/>
      <c r="AQ40" s="117"/>
      <c r="AS40" s="116">
        <f>ROUNDDOWN(S40/2,-3)</f>
        <v>0</v>
      </c>
      <c r="AT40" s="115"/>
      <c r="AU40" s="115"/>
      <c r="AV40" s="115"/>
      <c r="AW40" s="114"/>
      <c r="AX40"/>
      <c r="AY40"/>
      <c r="AZ40"/>
      <c r="BA40"/>
      <c r="BB40"/>
      <c r="BO40" s="1"/>
      <c r="BP40" s="1"/>
      <c r="BQ40" s="1"/>
    </row>
    <row r="41" spans="1:72" ht="15" customHeight="1" x14ac:dyDescent="0.4">
      <c r="A41" s="113"/>
      <c r="B41" s="112"/>
      <c r="C41" s="111"/>
      <c r="D41" s="111"/>
      <c r="E41" s="111"/>
      <c r="F41" s="111"/>
      <c r="G41" s="111"/>
      <c r="H41" s="111"/>
      <c r="I41" s="111"/>
      <c r="J41" s="111"/>
      <c r="K41" s="110"/>
      <c r="L41" s="112"/>
      <c r="M41" s="111"/>
      <c r="N41" s="110"/>
      <c r="O41" s="126"/>
      <c r="P41" s="125"/>
      <c r="Q41" s="125"/>
      <c r="R41" s="124"/>
      <c r="S41" s="126"/>
      <c r="T41" s="125"/>
      <c r="U41" s="125"/>
      <c r="V41" s="124"/>
      <c r="W41" s="123"/>
      <c r="X41" s="122"/>
      <c r="Y41" s="122"/>
      <c r="Z41" s="122"/>
      <c r="AA41" s="122"/>
      <c r="AB41" s="122"/>
      <c r="AC41" s="121"/>
      <c r="AD41" s="120"/>
      <c r="AE41" s="119"/>
      <c r="AF41" s="119"/>
      <c r="AG41" s="118"/>
      <c r="AH41" s="120"/>
      <c r="AI41" s="119"/>
      <c r="AJ41" s="119"/>
      <c r="AK41" s="118"/>
      <c r="AL41" s="100"/>
      <c r="AM41" s="100"/>
      <c r="AN41" s="100"/>
      <c r="AO41" s="100"/>
      <c r="AP41" s="100"/>
      <c r="AQ41" s="117"/>
      <c r="AS41" s="116">
        <f>ROUNDDOWN(S41/2,-3)</f>
        <v>0</v>
      </c>
      <c r="AT41" s="115"/>
      <c r="AU41" s="115"/>
      <c r="AV41" s="115"/>
      <c r="AW41" s="114"/>
      <c r="AX41"/>
      <c r="AY41"/>
      <c r="AZ41"/>
      <c r="BA41"/>
      <c r="BB41"/>
      <c r="BO41" s="1"/>
      <c r="BP41" s="1"/>
      <c r="BQ41" s="1"/>
    </row>
    <row r="42" spans="1:72" ht="15" customHeight="1" x14ac:dyDescent="0.4">
      <c r="A42" s="113"/>
      <c r="B42" s="112" t="s">
        <v>74</v>
      </c>
      <c r="C42" s="111"/>
      <c r="D42" s="111"/>
      <c r="E42" s="111"/>
      <c r="F42" s="111"/>
      <c r="G42" s="111"/>
      <c r="H42" s="111"/>
      <c r="I42" s="111"/>
      <c r="J42" s="111"/>
      <c r="K42" s="110"/>
      <c r="L42" s="109">
        <f>SUM(L40:N41)</f>
        <v>0</v>
      </c>
      <c r="M42" s="108"/>
      <c r="N42" s="107"/>
      <c r="O42" s="103">
        <f>SUM(O40:R41)</f>
        <v>0</v>
      </c>
      <c r="P42" s="102"/>
      <c r="Q42" s="102"/>
      <c r="R42" s="101"/>
      <c r="S42" s="103">
        <f>SUM(S40:V41)</f>
        <v>0</v>
      </c>
      <c r="T42" s="102"/>
      <c r="U42" s="102"/>
      <c r="V42" s="101"/>
      <c r="W42" s="106">
        <f>SUM(W40:AC41)</f>
        <v>0</v>
      </c>
      <c r="X42" s="105"/>
      <c r="Y42" s="105"/>
      <c r="Z42" s="105"/>
      <c r="AA42" s="105"/>
      <c r="AB42" s="105"/>
      <c r="AC42" s="104"/>
      <c r="AD42" s="103">
        <f>SUM(AD40:AG41)</f>
        <v>0</v>
      </c>
      <c r="AE42" s="102"/>
      <c r="AF42" s="102"/>
      <c r="AG42" s="101"/>
      <c r="AH42" s="103">
        <f>SUM(AH40:AK41)</f>
        <v>0</v>
      </c>
      <c r="AI42" s="102"/>
      <c r="AJ42" s="102"/>
      <c r="AK42" s="101"/>
      <c r="AL42" s="100"/>
      <c r="AM42" s="100"/>
      <c r="AN42" s="100"/>
      <c r="AO42" s="100"/>
      <c r="AP42" s="100"/>
      <c r="AQ42" s="99"/>
      <c r="AR42" s="6"/>
      <c r="BO42" s="1"/>
      <c r="BP42" s="1"/>
      <c r="BQ42" s="1"/>
    </row>
    <row r="43" spans="1:72" s="47" customFormat="1" ht="10.5" customHeight="1" x14ac:dyDescent="0.4">
      <c r="A43" s="46"/>
      <c r="B43" s="46" t="s">
        <v>25</v>
      </c>
      <c r="C43" s="46"/>
      <c r="D43" s="46"/>
      <c r="E43" s="46" t="s">
        <v>116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7"/>
      <c r="AM43" s="7"/>
      <c r="AN43" s="7"/>
      <c r="AO43" s="7"/>
      <c r="AP43" s="7"/>
      <c r="AQ43" s="98"/>
      <c r="AR43" s="46"/>
      <c r="AS43" s="46"/>
      <c r="AT43" s="46"/>
      <c r="AU43" s="46"/>
      <c r="AV43" s="46"/>
      <c r="AW43" s="46"/>
      <c r="AX43" s="46"/>
      <c r="AY43" s="46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</row>
    <row r="44" spans="1:72" s="47" customFormat="1" ht="10.5" customHeight="1" x14ac:dyDescent="0.4">
      <c r="A44" s="46"/>
      <c r="B44" s="46"/>
      <c r="C44" s="46"/>
      <c r="D44" s="46"/>
      <c r="E44" s="46" t="s">
        <v>115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</row>
    <row r="45" spans="1:72" ht="7.5" customHeight="1" x14ac:dyDescent="0.4"/>
  </sheetData>
  <mergeCells count="166">
    <mergeCell ref="A2:AQ2"/>
    <mergeCell ref="B5:E5"/>
    <mergeCell ref="F5:K5"/>
    <mergeCell ref="L5:R5"/>
    <mergeCell ref="S5:U5"/>
    <mergeCell ref="V5:AB5"/>
    <mergeCell ref="AC5:AG5"/>
    <mergeCell ref="AH5:AL5"/>
    <mergeCell ref="AM5:AP5"/>
    <mergeCell ref="B8:D9"/>
    <mergeCell ref="E8:O9"/>
    <mergeCell ref="P8:T9"/>
    <mergeCell ref="U8:AE8"/>
    <mergeCell ref="AF8:AM8"/>
    <mergeCell ref="U9:AA9"/>
    <mergeCell ref="AB9:AE9"/>
    <mergeCell ref="AF9:AI9"/>
    <mergeCell ref="AJ9:AM9"/>
    <mergeCell ref="B10:D10"/>
    <mergeCell ref="E10:O10"/>
    <mergeCell ref="P10:T10"/>
    <mergeCell ref="U10:AA10"/>
    <mergeCell ref="AB10:AE10"/>
    <mergeCell ref="AF10:AI10"/>
    <mergeCell ref="B11:D11"/>
    <mergeCell ref="E11:O11"/>
    <mergeCell ref="P11:T11"/>
    <mergeCell ref="U11:AA11"/>
    <mergeCell ref="AB11:AE11"/>
    <mergeCell ref="AF11:AI11"/>
    <mergeCell ref="E12:O12"/>
    <mergeCell ref="P12:T12"/>
    <mergeCell ref="U12:AA12"/>
    <mergeCell ref="AB12:AE12"/>
    <mergeCell ref="AF12:AI12"/>
    <mergeCell ref="AJ10:AM10"/>
    <mergeCell ref="AJ11:AM11"/>
    <mergeCell ref="AJ12:AM12"/>
    <mergeCell ref="B17:D18"/>
    <mergeCell ref="E17:K18"/>
    <mergeCell ref="L17:N18"/>
    <mergeCell ref="O17:V17"/>
    <mergeCell ref="W17:AC18"/>
    <mergeCell ref="AD17:AG18"/>
    <mergeCell ref="AH17:AK18"/>
    <mergeCell ref="AL17:AP18"/>
    <mergeCell ref="B12:D12"/>
    <mergeCell ref="W19:AC19"/>
    <mergeCell ref="AS17:AW17"/>
    <mergeCell ref="AX17:BB17"/>
    <mergeCell ref="O18:R18"/>
    <mergeCell ref="S18:V18"/>
    <mergeCell ref="AS18:AW18"/>
    <mergeCell ref="AX18:BB18"/>
    <mergeCell ref="B20:D20"/>
    <mergeCell ref="E20:K20"/>
    <mergeCell ref="L20:N20"/>
    <mergeCell ref="O20:R20"/>
    <mergeCell ref="S20:V20"/>
    <mergeCell ref="B19:D19"/>
    <mergeCell ref="E19:K19"/>
    <mergeCell ref="L19:N19"/>
    <mergeCell ref="O19:R19"/>
    <mergeCell ref="S19:V19"/>
    <mergeCell ref="AX20:BB20"/>
    <mergeCell ref="AD19:AG19"/>
    <mergeCell ref="AH19:AK19"/>
    <mergeCell ref="AL19:AP19"/>
    <mergeCell ref="AS19:AW19"/>
    <mergeCell ref="AX19:BB19"/>
    <mergeCell ref="W21:AC21"/>
    <mergeCell ref="W20:AC20"/>
    <mergeCell ref="AD20:AG20"/>
    <mergeCell ref="AH20:AK20"/>
    <mergeCell ref="AL20:AP20"/>
    <mergeCell ref="AS20:AW20"/>
    <mergeCell ref="B22:D22"/>
    <mergeCell ref="E22:K22"/>
    <mergeCell ref="L22:N22"/>
    <mergeCell ref="O22:R22"/>
    <mergeCell ref="S22:V22"/>
    <mergeCell ref="B21:D21"/>
    <mergeCell ref="E21:K21"/>
    <mergeCell ref="L21:N21"/>
    <mergeCell ref="O21:R21"/>
    <mergeCell ref="S21:V21"/>
    <mergeCell ref="AL22:AP22"/>
    <mergeCell ref="AS22:AW22"/>
    <mergeCell ref="AX22:BB22"/>
    <mergeCell ref="AD21:AG21"/>
    <mergeCell ref="AH21:AK21"/>
    <mergeCell ref="AL21:AP21"/>
    <mergeCell ref="AS21:AW21"/>
    <mergeCell ref="AX21:BB21"/>
    <mergeCell ref="M29:R29"/>
    <mergeCell ref="S29:Z29"/>
    <mergeCell ref="AA29:AF29"/>
    <mergeCell ref="W22:AC22"/>
    <mergeCell ref="AD22:AG22"/>
    <mergeCell ref="AH22:AK22"/>
    <mergeCell ref="G31:L31"/>
    <mergeCell ref="M31:R31"/>
    <mergeCell ref="S31:Z31"/>
    <mergeCell ref="AA31:AF31"/>
    <mergeCell ref="E23:AQ23"/>
    <mergeCell ref="B28:F29"/>
    <mergeCell ref="G28:L28"/>
    <mergeCell ref="M28:Z28"/>
    <mergeCell ref="AA28:AF28"/>
    <mergeCell ref="G29:L29"/>
    <mergeCell ref="G33:L33"/>
    <mergeCell ref="M33:R33"/>
    <mergeCell ref="S33:Z33"/>
    <mergeCell ref="AA33:AF33"/>
    <mergeCell ref="B30:F30"/>
    <mergeCell ref="G30:L30"/>
    <mergeCell ref="M30:R30"/>
    <mergeCell ref="S30:Z30"/>
    <mergeCell ref="AA30:AF30"/>
    <mergeCell ref="B31:F31"/>
    <mergeCell ref="O38:V38"/>
    <mergeCell ref="W38:AC38"/>
    <mergeCell ref="AD38:AG39"/>
    <mergeCell ref="AH38:AK39"/>
    <mergeCell ref="B32:F32"/>
    <mergeCell ref="G32:L32"/>
    <mergeCell ref="M32:R32"/>
    <mergeCell ref="S32:Z32"/>
    <mergeCell ref="AA32:AF32"/>
    <mergeCell ref="B33:F33"/>
    <mergeCell ref="AL38:AP39"/>
    <mergeCell ref="AS38:AW38"/>
    <mergeCell ref="B39:K39"/>
    <mergeCell ref="L39:N39"/>
    <mergeCell ref="O39:R39"/>
    <mergeCell ref="S39:V39"/>
    <mergeCell ref="W39:AC39"/>
    <mergeCell ref="AS39:AW39"/>
    <mergeCell ref="B38:K38"/>
    <mergeCell ref="L38:N38"/>
    <mergeCell ref="B40:K40"/>
    <mergeCell ref="L40:N40"/>
    <mergeCell ref="O40:R40"/>
    <mergeCell ref="S40:V40"/>
    <mergeCell ref="W40:AC40"/>
    <mergeCell ref="AD40:AG40"/>
    <mergeCell ref="AH40:AK40"/>
    <mergeCell ref="AL40:AP40"/>
    <mergeCell ref="AS40:AW40"/>
    <mergeCell ref="B41:K41"/>
    <mergeCell ref="L41:N41"/>
    <mergeCell ref="O41:R41"/>
    <mergeCell ref="S41:V41"/>
    <mergeCell ref="W41:AC41"/>
    <mergeCell ref="AD41:AG41"/>
    <mergeCell ref="AH41:AK41"/>
    <mergeCell ref="AL41:AP41"/>
    <mergeCell ref="AS41:AW41"/>
    <mergeCell ref="B42:K42"/>
    <mergeCell ref="L42:N42"/>
    <mergeCell ref="O42:R42"/>
    <mergeCell ref="S42:V42"/>
    <mergeCell ref="W42:AC42"/>
    <mergeCell ref="AD42:AG42"/>
    <mergeCell ref="AH42:AK42"/>
    <mergeCell ref="AL42:AP42"/>
  </mergeCells>
  <phoneticPr fontId="2"/>
  <dataValidations count="2">
    <dataValidation type="list" allowBlank="1" showInputMessage="1" showErrorMessage="1" sqref="P10:S12">
      <formula1>$AR$9:$AR$12</formula1>
    </dataValidation>
    <dataValidation type="list" allowBlank="1" showInputMessage="1" showErrorMessage="1" sqref="U10:AA12">
      <formula1>$BD$9:$BD$12</formula1>
    </dataValidation>
  </dataValidations>
  <printOptions horizontalCentered="1"/>
  <pageMargins left="0.25" right="0.25" top="0.75" bottom="0.75" header="0.3" footer="0.3"/>
  <pageSetup paperSize="9" scale="94" orientation="portrait" r:id="rId1"/>
  <rowBreaks count="1" manualBreakCount="1">
    <brk id="49" max="40" man="1"/>
  </rowBreaks>
  <colBreaks count="1" manualBreakCount="1"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7"/>
  <sheetViews>
    <sheetView showGridLines="0" view="pageBreakPreview" zoomScale="70" zoomScaleNormal="70" zoomScaleSheetLayoutView="70" workbookViewId="0">
      <selection activeCell="AT31" sqref="AT31"/>
    </sheetView>
  </sheetViews>
  <sheetFormatPr defaultColWidth="9" defaultRowHeight="13.5" x14ac:dyDescent="0.4"/>
  <cols>
    <col min="1" max="2" width="10.5" style="200" customWidth="1"/>
    <col min="3" max="3" width="9.125" style="200" customWidth="1"/>
    <col min="4" max="4" width="8.5" style="200" customWidth="1"/>
    <col min="5" max="5" width="16.875" style="200" customWidth="1"/>
    <col min="6" max="6" width="10.875" style="200" customWidth="1"/>
    <col min="7" max="7" width="9.25" style="200" customWidth="1"/>
    <col min="8" max="8" width="9" style="200" customWidth="1"/>
    <col min="9" max="9" width="10.375" style="200" customWidth="1"/>
    <col min="10" max="10" width="10.875" style="200" customWidth="1"/>
    <col min="11" max="11" width="12.25" style="200" customWidth="1"/>
    <col min="12" max="12" width="6.125" style="200" customWidth="1"/>
    <col min="13" max="13" width="4.75" style="200" customWidth="1"/>
    <col min="14" max="14" width="4.625" style="200" customWidth="1"/>
    <col min="15" max="15" width="8.375" style="200" customWidth="1"/>
    <col min="16" max="16" width="6.375" style="200" customWidth="1"/>
    <col min="17" max="17" width="8.125" style="200" customWidth="1"/>
    <col min="18" max="18" width="11.5" style="200" customWidth="1"/>
    <col min="19" max="19" width="21.75" style="199" customWidth="1"/>
    <col min="20" max="20" width="12.375" style="199" customWidth="1"/>
    <col min="21" max="21" width="10.5" style="199" bestFit="1" customWidth="1"/>
    <col min="22" max="22" width="9" style="199"/>
    <col min="23" max="16384" width="9" style="198"/>
  </cols>
  <sheetData>
    <row r="1" spans="1:20" s="199" customFormat="1" ht="18.75" customHeight="1" x14ac:dyDescent="0.4">
      <c r="A1" s="355" t="s">
        <v>237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356"/>
      <c r="Q1" s="354"/>
      <c r="R1" s="354"/>
      <c r="S1" s="353" t="s">
        <v>236</v>
      </c>
      <c r="T1" s="353"/>
    </row>
    <row r="2" spans="1:20" s="199" customFormat="1" ht="6.75" customHeight="1" x14ac:dyDescent="0.4">
      <c r="A2" s="355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354"/>
      <c r="Q2" s="354"/>
      <c r="R2" s="354"/>
      <c r="S2" s="353"/>
      <c r="T2" s="353"/>
    </row>
    <row r="3" spans="1:20" s="199" customFormat="1" ht="18.75" customHeight="1" x14ac:dyDescent="0.4">
      <c r="A3" s="200" t="s">
        <v>235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352"/>
    </row>
    <row r="4" spans="1:20" s="199" customFormat="1" ht="18.75" customHeight="1" x14ac:dyDescent="0.4">
      <c r="A4" s="351" t="s">
        <v>150</v>
      </c>
      <c r="B4" s="350" t="s">
        <v>234</v>
      </c>
      <c r="C4" s="350"/>
      <c r="D4" s="350"/>
      <c r="E4" s="350"/>
      <c r="F4" s="351" t="s">
        <v>233</v>
      </c>
      <c r="G4" s="350" t="s">
        <v>232</v>
      </c>
      <c r="H4" s="350"/>
      <c r="I4" s="350"/>
      <c r="J4" s="350" t="s">
        <v>231</v>
      </c>
      <c r="K4" s="350"/>
      <c r="L4" s="350"/>
      <c r="M4" s="200"/>
      <c r="N4" s="200"/>
      <c r="O4" s="200"/>
      <c r="P4" s="200"/>
      <c r="Q4" s="200"/>
      <c r="R4" s="200"/>
    </row>
    <row r="5" spans="1:20" s="199" customFormat="1" ht="31.5" customHeight="1" x14ac:dyDescent="0.4">
      <c r="A5" s="349"/>
      <c r="B5" s="348"/>
      <c r="C5" s="348"/>
      <c r="D5" s="348"/>
      <c r="E5" s="348"/>
      <c r="F5" s="347"/>
      <c r="G5" s="346"/>
      <c r="H5" s="346"/>
      <c r="I5" s="346"/>
      <c r="J5" s="346"/>
      <c r="K5" s="346"/>
      <c r="L5" s="346"/>
      <c r="M5" s="200"/>
      <c r="N5" s="200"/>
      <c r="O5" s="200"/>
      <c r="P5" s="200"/>
      <c r="Q5" s="200"/>
      <c r="R5" s="200"/>
    </row>
    <row r="6" spans="1:20" s="199" customFormat="1" ht="11.25" customHeight="1" x14ac:dyDescent="0.4">
      <c r="A6" s="345"/>
      <c r="B6" s="345"/>
      <c r="C6" s="200"/>
      <c r="D6" s="344"/>
      <c r="E6" s="344"/>
      <c r="F6" s="344"/>
      <c r="G6" s="200"/>
      <c r="H6" s="200"/>
      <c r="I6" s="344"/>
      <c r="J6" s="344"/>
      <c r="K6" s="344"/>
      <c r="L6" s="344"/>
      <c r="M6" s="344"/>
      <c r="N6" s="200"/>
      <c r="O6" s="200"/>
      <c r="P6" s="200"/>
      <c r="Q6" s="200"/>
      <c r="R6" s="200"/>
    </row>
    <row r="7" spans="1:20" s="199" customFormat="1" ht="18.75" customHeight="1" x14ac:dyDescent="0.4">
      <c r="A7" s="345" t="s">
        <v>230</v>
      </c>
      <c r="C7" s="345"/>
      <c r="D7" s="200"/>
      <c r="E7" s="200"/>
      <c r="F7" s="200"/>
      <c r="G7" s="200"/>
      <c r="H7" s="200"/>
      <c r="I7" s="200"/>
      <c r="J7" s="200"/>
      <c r="K7" s="344"/>
      <c r="L7" s="344"/>
      <c r="M7" s="344"/>
      <c r="N7" s="200"/>
      <c r="O7" s="200"/>
      <c r="P7" s="200"/>
      <c r="Q7" s="200"/>
      <c r="R7" s="200"/>
      <c r="S7" s="200"/>
    </row>
    <row r="8" spans="1:20" s="199" customFormat="1" ht="18.75" customHeight="1" x14ac:dyDescent="0.4">
      <c r="A8" s="277" t="s">
        <v>229</v>
      </c>
      <c r="B8" s="288" t="s">
        <v>228</v>
      </c>
      <c r="C8" s="287"/>
      <c r="D8" s="342" t="s">
        <v>227</v>
      </c>
      <c r="E8" s="343"/>
      <c r="F8" s="343"/>
      <c r="G8" s="343"/>
      <c r="H8" s="343"/>
      <c r="I8" s="343"/>
      <c r="J8" s="343"/>
      <c r="K8" s="343"/>
      <c r="L8" s="343"/>
      <c r="M8" s="341"/>
      <c r="N8" s="339" t="s">
        <v>226</v>
      </c>
      <c r="O8" s="340"/>
      <c r="P8" s="340"/>
      <c r="Q8" s="340"/>
      <c r="R8" s="338"/>
      <c r="S8" s="200"/>
    </row>
    <row r="9" spans="1:20" s="199" customFormat="1" ht="45.75" customHeight="1" x14ac:dyDescent="0.4">
      <c r="A9" s="280"/>
      <c r="B9" s="280"/>
      <c r="C9" s="279"/>
      <c r="D9" s="342" t="s">
        <v>225</v>
      </c>
      <c r="E9" s="341"/>
      <c r="F9" s="275" t="s">
        <v>224</v>
      </c>
      <c r="G9" s="339" t="s">
        <v>223</v>
      </c>
      <c r="H9" s="340"/>
      <c r="I9" s="340"/>
      <c r="J9" s="340"/>
      <c r="K9" s="340"/>
      <c r="L9" s="338"/>
      <c r="M9" s="273" t="s">
        <v>222</v>
      </c>
      <c r="N9" s="339" t="s">
        <v>221</v>
      </c>
      <c r="O9" s="338"/>
      <c r="P9" s="273" t="s">
        <v>220</v>
      </c>
      <c r="Q9" s="339" t="s">
        <v>219</v>
      </c>
      <c r="R9" s="338"/>
      <c r="S9" s="200"/>
    </row>
    <row r="10" spans="1:20" s="199" customFormat="1" ht="21" customHeight="1" x14ac:dyDescent="0.4">
      <c r="A10" s="337"/>
      <c r="B10" s="336"/>
      <c r="C10" s="334"/>
      <c r="D10" s="335"/>
      <c r="E10" s="334"/>
      <c r="F10" s="333"/>
      <c r="G10" s="333"/>
      <c r="H10" s="325" t="str">
        <f>IFERROR(VLOOKUP($G10,'参考様式１　リスト（編集不可）（実績）'!$A$1:$G$71,2),"")</f>
        <v/>
      </c>
      <c r="I10" s="324"/>
      <c r="J10" s="323"/>
      <c r="K10" s="332" t="str">
        <f>IFERROR(VLOOKUP($G10,'参考様式１　リスト（編集不可）（実績）'!$A$1:$G$71,3),"")</f>
        <v/>
      </c>
      <c r="L10" s="331"/>
      <c r="M10" s="330"/>
      <c r="N10" s="329"/>
      <c r="O10" s="328"/>
      <c r="P10" s="322"/>
      <c r="Q10" s="327" t="e">
        <f>VLOOKUP($G10,'参考様式１　リスト（編集不可）（実績）'!$A$1:$G$71,7)</f>
        <v>#N/A</v>
      </c>
      <c r="R10" s="326"/>
      <c r="S10" s="200"/>
    </row>
    <row r="11" spans="1:20" s="199" customFormat="1" ht="21" customHeight="1" x14ac:dyDescent="0.4">
      <c r="A11" s="318"/>
      <c r="B11" s="311"/>
      <c r="C11" s="310"/>
      <c r="D11" s="311"/>
      <c r="E11" s="310"/>
      <c r="F11" s="321"/>
      <c r="G11" s="309"/>
      <c r="H11" s="325" t="str">
        <f>IFERROR(VLOOKUP($G11,'参考様式１　リスト（編集不可）（実績）'!$A$1:$G$71,2),"")</f>
        <v/>
      </c>
      <c r="I11" s="324"/>
      <c r="J11" s="323"/>
      <c r="K11" s="314" t="str">
        <f>IFERROR(VLOOKUP($G11,'参考様式１　リスト（編集不可）（実績）'!$A$1:$G$71,3),"")</f>
        <v/>
      </c>
      <c r="L11" s="313"/>
      <c r="M11" s="312"/>
      <c r="N11" s="311"/>
      <c r="O11" s="310"/>
      <c r="P11" s="322"/>
      <c r="Q11" s="308" t="e">
        <f>VLOOKUP($G11,'参考様式１　リスト（編集不可）（実績）'!$A$1:$G$71,7)</f>
        <v>#N/A</v>
      </c>
      <c r="R11" s="307"/>
      <c r="S11" s="200"/>
    </row>
    <row r="12" spans="1:20" s="199" customFormat="1" ht="21" customHeight="1" x14ac:dyDescent="0.4">
      <c r="A12" s="318"/>
      <c r="B12" s="311"/>
      <c r="C12" s="310"/>
      <c r="D12" s="311"/>
      <c r="E12" s="310"/>
      <c r="F12" s="321"/>
      <c r="G12" s="309"/>
      <c r="H12" s="325" t="str">
        <f>IFERROR(VLOOKUP($G12,'参考様式１　リスト（編集不可）（実績）'!$A$1:$G$71,2),"")</f>
        <v/>
      </c>
      <c r="I12" s="324"/>
      <c r="J12" s="323"/>
      <c r="K12" s="314" t="str">
        <f>IFERROR(VLOOKUP($G12,'参考様式１　リスト（編集不可）（実績）'!$A$1:$G$71,3),"")</f>
        <v/>
      </c>
      <c r="L12" s="313"/>
      <c r="M12" s="312"/>
      <c r="N12" s="311"/>
      <c r="O12" s="310"/>
      <c r="P12" s="322"/>
      <c r="Q12" s="308" t="e">
        <f>VLOOKUP($G12,'参考様式１　リスト（編集不可）（実績）'!$A$1:$G$71,7)</f>
        <v>#N/A</v>
      </c>
      <c r="R12" s="307"/>
      <c r="S12" s="200"/>
    </row>
    <row r="13" spans="1:20" s="199" customFormat="1" ht="21" customHeight="1" x14ac:dyDescent="0.4">
      <c r="A13" s="318"/>
      <c r="B13" s="311"/>
      <c r="C13" s="310"/>
      <c r="D13" s="311"/>
      <c r="E13" s="310"/>
      <c r="F13" s="321"/>
      <c r="G13" s="309"/>
      <c r="H13" s="325" t="str">
        <f>IFERROR(VLOOKUP($G13,'参考様式１　リスト（編集不可）（実績）'!$A$1:$G$71,2),"")</f>
        <v/>
      </c>
      <c r="I13" s="324"/>
      <c r="J13" s="323"/>
      <c r="K13" s="314" t="str">
        <f>IFERROR(VLOOKUP($G13,'参考様式１　リスト（編集不可）（実績）'!$A$1:$G$71,3),"")</f>
        <v/>
      </c>
      <c r="L13" s="313"/>
      <c r="M13" s="312"/>
      <c r="N13" s="311"/>
      <c r="O13" s="310"/>
      <c r="P13" s="322"/>
      <c r="Q13" s="308" t="e">
        <f>VLOOKUP($G13,'参考様式１　リスト（編集不可）（実績）'!$A$1:$G$71,7)</f>
        <v>#N/A</v>
      </c>
      <c r="R13" s="307"/>
      <c r="S13" s="200"/>
    </row>
    <row r="14" spans="1:20" s="199" customFormat="1" ht="21" customHeight="1" x14ac:dyDescent="0.4">
      <c r="A14" s="318"/>
      <c r="B14" s="311"/>
      <c r="C14" s="310"/>
      <c r="D14" s="311"/>
      <c r="E14" s="310"/>
      <c r="F14" s="321"/>
      <c r="G14" s="309"/>
      <c r="H14" s="325" t="str">
        <f>IFERROR(VLOOKUP($G14,'参考様式１　リスト（編集不可）（実績）'!$A$1:$G$71,2),"")</f>
        <v/>
      </c>
      <c r="I14" s="324"/>
      <c r="J14" s="323"/>
      <c r="K14" s="314" t="str">
        <f>IFERROR(VLOOKUP($G14,'参考様式１　リスト（編集不可）（実績）'!$A$1:$G$71,3),"")</f>
        <v/>
      </c>
      <c r="L14" s="313"/>
      <c r="M14" s="312"/>
      <c r="N14" s="311"/>
      <c r="O14" s="310"/>
      <c r="P14" s="322"/>
      <c r="Q14" s="308" t="e">
        <f>VLOOKUP($G14,'参考様式１　リスト（編集不可）（実績）'!$A$1:$G$71,7)</f>
        <v>#N/A</v>
      </c>
      <c r="R14" s="307"/>
      <c r="S14" s="200"/>
    </row>
    <row r="15" spans="1:20" s="199" customFormat="1" ht="21" customHeight="1" x14ac:dyDescent="0.4">
      <c r="A15" s="318"/>
      <c r="B15" s="311"/>
      <c r="C15" s="310"/>
      <c r="D15" s="311"/>
      <c r="E15" s="310"/>
      <c r="F15" s="321"/>
      <c r="G15" s="309"/>
      <c r="H15" s="325" t="str">
        <f>IFERROR(VLOOKUP($G15,'参考様式１　リスト（編集不可）（実績）'!$A$1:$G$71,2),"")</f>
        <v/>
      </c>
      <c r="I15" s="324"/>
      <c r="J15" s="323"/>
      <c r="K15" s="314" t="str">
        <f>IFERROR(VLOOKUP($G15,'参考様式１　リスト（編集不可）（実績）'!$A$1:$G$71,3),"")</f>
        <v/>
      </c>
      <c r="L15" s="313"/>
      <c r="M15" s="312"/>
      <c r="N15" s="311"/>
      <c r="O15" s="310"/>
      <c r="P15" s="322"/>
      <c r="Q15" s="308" t="e">
        <f>VLOOKUP($G15,'参考様式１　リスト（編集不可）（実績）'!$A$1:$G$71,7)</f>
        <v>#N/A</v>
      </c>
      <c r="R15" s="307"/>
      <c r="S15" s="200"/>
    </row>
    <row r="16" spans="1:20" s="199" customFormat="1" ht="21" customHeight="1" x14ac:dyDescent="0.4">
      <c r="A16" s="318"/>
      <c r="B16" s="311"/>
      <c r="C16" s="310"/>
      <c r="D16" s="311"/>
      <c r="E16" s="310"/>
      <c r="F16" s="309"/>
      <c r="G16" s="309"/>
      <c r="H16" s="325" t="str">
        <f>IFERROR(VLOOKUP($G16,'参考様式１　リスト（編集不可）（実績）'!$A$1:$G$71,2),"")</f>
        <v/>
      </c>
      <c r="I16" s="324"/>
      <c r="J16" s="323"/>
      <c r="K16" s="314" t="str">
        <f>IFERROR(VLOOKUP($G16,'参考様式１　リスト（編集不可）（実績）'!$A$1:$G$71,3),"")</f>
        <v/>
      </c>
      <c r="L16" s="313"/>
      <c r="M16" s="312"/>
      <c r="N16" s="311"/>
      <c r="O16" s="310"/>
      <c r="P16" s="322"/>
      <c r="Q16" s="308" t="e">
        <f>VLOOKUP($G16,'参考様式１　リスト（編集不可）（実績）'!$A$1:$G$71,7)</f>
        <v>#N/A</v>
      </c>
      <c r="R16" s="307"/>
      <c r="S16" s="200"/>
    </row>
    <row r="17" spans="1:30" ht="21" customHeight="1" x14ac:dyDescent="0.4">
      <c r="A17" s="318"/>
      <c r="B17" s="311"/>
      <c r="C17" s="310"/>
      <c r="D17" s="311"/>
      <c r="E17" s="310"/>
      <c r="F17" s="321"/>
      <c r="G17" s="309"/>
      <c r="H17" s="317" t="str">
        <f>IFERROR(VLOOKUP($G17,'参考様式１　リスト（編集不可）（実績）'!$A$1:$G$71,2),"")</f>
        <v/>
      </c>
      <c r="I17" s="316"/>
      <c r="J17" s="315"/>
      <c r="K17" s="314" t="str">
        <f>IFERROR(VLOOKUP($G17,'参考様式１　リスト（編集不可）（実績）'!$A$1:$G$71,3),"")</f>
        <v/>
      </c>
      <c r="L17" s="313"/>
      <c r="M17" s="312"/>
      <c r="N17" s="311"/>
      <c r="O17" s="310"/>
      <c r="P17" s="309"/>
      <c r="Q17" s="308" t="e">
        <f>VLOOKUP($G17,'参考様式１　リスト（編集不可）（実績）'!$A$1:$G$71,7)</f>
        <v>#N/A</v>
      </c>
      <c r="R17" s="307"/>
      <c r="S17" s="200"/>
      <c r="AD17" s="320"/>
    </row>
    <row r="18" spans="1:30" ht="21" customHeight="1" x14ac:dyDescent="0.4">
      <c r="A18" s="318"/>
      <c r="B18" s="311"/>
      <c r="C18" s="310"/>
      <c r="D18" s="311"/>
      <c r="E18" s="310"/>
      <c r="F18" s="319"/>
      <c r="G18" s="309"/>
      <c r="H18" s="317" t="str">
        <f>IFERROR(VLOOKUP($G18,'参考様式１　リスト（編集不可）（実績）'!$A$1:$G$71,2),"")</f>
        <v/>
      </c>
      <c r="I18" s="316"/>
      <c r="J18" s="315"/>
      <c r="K18" s="314" t="str">
        <f>IFERROR(VLOOKUP($G18,'参考様式１　リスト（編集不可）（実績）'!$A$1:$G$71,3),"")</f>
        <v/>
      </c>
      <c r="L18" s="313"/>
      <c r="M18" s="312"/>
      <c r="N18" s="311"/>
      <c r="O18" s="310"/>
      <c r="P18" s="309"/>
      <c r="Q18" s="308" t="e">
        <f>VLOOKUP($G18,'参考様式１　リスト（編集不可）（実績）'!$A$1:$G$71,7)</f>
        <v>#N/A</v>
      </c>
      <c r="R18" s="307"/>
      <c r="S18" s="200"/>
    </row>
    <row r="19" spans="1:30" ht="21" customHeight="1" x14ac:dyDescent="0.4">
      <c r="A19" s="318"/>
      <c r="B19" s="311"/>
      <c r="C19" s="310"/>
      <c r="D19" s="311"/>
      <c r="E19" s="310"/>
      <c r="F19" s="309"/>
      <c r="G19" s="309"/>
      <c r="H19" s="317" t="str">
        <f>IFERROR(VLOOKUP($G19,'参考様式１　リスト（編集不可）（実績）'!$A$1:$G$71,2),"")</f>
        <v/>
      </c>
      <c r="I19" s="316"/>
      <c r="J19" s="315"/>
      <c r="K19" s="314" t="str">
        <f>IFERROR(VLOOKUP($G19,'参考様式１　リスト（編集不可）（実績）'!$A$1:$G$71,3),"")</f>
        <v/>
      </c>
      <c r="L19" s="313"/>
      <c r="M19" s="312"/>
      <c r="N19" s="311"/>
      <c r="O19" s="310"/>
      <c r="P19" s="309"/>
      <c r="Q19" s="308" t="e">
        <f>VLOOKUP($G19,'参考様式１　リスト（編集不可）（実績）'!$A$1:$G$71,7)</f>
        <v>#N/A</v>
      </c>
      <c r="R19" s="307"/>
      <c r="S19" s="200"/>
    </row>
    <row r="20" spans="1:30" ht="21" customHeight="1" x14ac:dyDescent="0.4">
      <c r="A20" s="306"/>
      <c r="B20" s="305"/>
      <c r="C20" s="296"/>
      <c r="D20" s="297"/>
      <c r="E20" s="296"/>
      <c r="F20" s="304"/>
      <c r="G20" s="295"/>
      <c r="H20" s="303" t="str">
        <f>IFERROR(VLOOKUP($G20,'参考様式１　リスト（編集不可）（実績）'!$A$1:$G$71,2),"")</f>
        <v/>
      </c>
      <c r="I20" s="302"/>
      <c r="J20" s="301"/>
      <c r="K20" s="300" t="str">
        <f>IFERROR(VLOOKUP($G20,'参考様式１　リスト（編集不可）（実績）'!$A$1:$G$71,3),"")</f>
        <v/>
      </c>
      <c r="L20" s="299"/>
      <c r="M20" s="298"/>
      <c r="N20" s="297"/>
      <c r="O20" s="296"/>
      <c r="P20" s="295"/>
      <c r="Q20" s="294" t="e">
        <f>VLOOKUP($G20,'参考様式１　リスト（編集不可）（実績）'!$A$1:$G$71,7)</f>
        <v>#N/A</v>
      </c>
      <c r="R20" s="293"/>
      <c r="S20" s="200"/>
    </row>
    <row r="21" spans="1:30" ht="21" customHeight="1" x14ac:dyDescent="0.4">
      <c r="A21" s="200" t="s">
        <v>189</v>
      </c>
      <c r="N21" s="292">
        <f>SUM(N10:O20)</f>
        <v>0</v>
      </c>
      <c r="O21" s="292"/>
      <c r="S21" s="200"/>
      <c r="Y21" s="291"/>
    </row>
    <row r="22" spans="1:30" ht="9" customHeight="1" thickBot="1" x14ac:dyDescent="0.45">
      <c r="A22" s="290"/>
      <c r="B22" s="290"/>
      <c r="H22" s="289"/>
      <c r="I22" s="289"/>
      <c r="J22" s="289"/>
      <c r="K22" s="260"/>
      <c r="L22" s="260"/>
      <c r="M22" s="260"/>
      <c r="N22" s="289"/>
      <c r="O22" s="289"/>
      <c r="P22" s="289"/>
      <c r="Q22" s="289"/>
    </row>
    <row r="23" spans="1:30" ht="18.75" customHeight="1" x14ac:dyDescent="0.4">
      <c r="A23" s="281" t="s">
        <v>218</v>
      </c>
      <c r="B23" s="281"/>
      <c r="C23" s="288" t="s">
        <v>217</v>
      </c>
      <c r="D23" s="287"/>
      <c r="E23" s="286" t="s">
        <v>216</v>
      </c>
      <c r="F23" s="286" t="s">
        <v>215</v>
      </c>
      <c r="G23" s="285" t="s">
        <v>214</v>
      </c>
      <c r="H23" s="284" t="s">
        <v>213</v>
      </c>
      <c r="I23" s="283"/>
      <c r="J23" s="283"/>
      <c r="K23" s="283"/>
      <c r="L23" s="283"/>
      <c r="M23" s="282"/>
      <c r="N23" s="7"/>
      <c r="S23" s="200"/>
    </row>
    <row r="24" spans="1:30" s="202" customFormat="1" ht="18.75" customHeight="1" x14ac:dyDescent="0.4">
      <c r="A24" s="281"/>
      <c r="B24" s="281"/>
      <c r="C24" s="280"/>
      <c r="D24" s="279"/>
      <c r="E24" s="278"/>
      <c r="F24" s="278"/>
      <c r="G24" s="274"/>
      <c r="H24" s="275" t="s">
        <v>212</v>
      </c>
      <c r="I24" s="275" t="s">
        <v>211</v>
      </c>
      <c r="J24" s="275" t="s">
        <v>210</v>
      </c>
      <c r="K24" s="275" t="s">
        <v>209</v>
      </c>
      <c r="L24" s="277" t="s">
        <v>208</v>
      </c>
      <c r="M24" s="276"/>
      <c r="N24" s="7"/>
      <c r="O24" s="201"/>
      <c r="P24" s="201"/>
      <c r="Q24" s="201"/>
      <c r="R24" s="201"/>
      <c r="S24" s="201"/>
      <c r="T24" s="201"/>
      <c r="U24" s="201"/>
      <c r="V24" s="201"/>
    </row>
    <row r="25" spans="1:30" s="202" customFormat="1" ht="35.25" customHeight="1" x14ac:dyDescent="0.4">
      <c r="A25" s="273" t="s">
        <v>207</v>
      </c>
      <c r="B25" s="275" t="s">
        <v>205</v>
      </c>
      <c r="C25" s="273" t="s">
        <v>206</v>
      </c>
      <c r="D25" s="275" t="s">
        <v>205</v>
      </c>
      <c r="E25" s="275" t="s">
        <v>204</v>
      </c>
      <c r="F25" s="275" t="s">
        <v>204</v>
      </c>
      <c r="G25" s="274"/>
      <c r="H25" s="273" t="s">
        <v>203</v>
      </c>
      <c r="I25" s="273" t="s">
        <v>203</v>
      </c>
      <c r="J25" s="273" t="s">
        <v>202</v>
      </c>
      <c r="K25" s="273" t="s">
        <v>202</v>
      </c>
      <c r="L25" s="272"/>
      <c r="M25" s="271"/>
      <c r="N25" s="7"/>
      <c r="O25" s="201"/>
      <c r="P25" s="201"/>
      <c r="Q25" s="201"/>
      <c r="R25" s="201"/>
      <c r="S25" s="201"/>
      <c r="T25" s="201"/>
      <c r="U25" s="201"/>
      <c r="V25" s="201"/>
    </row>
    <row r="26" spans="1:30" s="202" customFormat="1" ht="21" customHeight="1" x14ac:dyDescent="0.4">
      <c r="A26" s="270" t="e">
        <f>ROUNDDOWN(VLOOKUP($G10,'参考様式１　リスト（編集不可）（実績）'!$A$1:$G$71,4),0)</f>
        <v>#N/A</v>
      </c>
      <c r="B26" s="269" t="e">
        <f>ROUNDDOWN(M10*N10*A26,0)</f>
        <v>#N/A</v>
      </c>
      <c r="C26" s="269" t="e">
        <f>VLOOKUP($G10,'参考様式１　リスト（編集不可）（実績）'!$A$1:$G$71,6)</f>
        <v>#N/A</v>
      </c>
      <c r="D26" s="268" t="e">
        <f>ROUNDDOWN(N10*P10*C26,0)</f>
        <v>#N/A</v>
      </c>
      <c r="E26" s="267"/>
      <c r="F26" s="230"/>
      <c r="G26" s="244" t="e">
        <f>ROUNDDOWN(B26+F26+D26+E26,0)</f>
        <v>#N/A</v>
      </c>
      <c r="H26" s="230" t="e">
        <f>B26</f>
        <v>#N/A</v>
      </c>
      <c r="I26" s="230" t="e">
        <f>D26</f>
        <v>#N/A</v>
      </c>
      <c r="J26" s="230"/>
      <c r="K26" s="230"/>
      <c r="L26" s="266" t="e">
        <f>B26+D26+K26+E26</f>
        <v>#N/A</v>
      </c>
      <c r="M26" s="265"/>
      <c r="N26" s="7"/>
      <c r="O26" s="201"/>
      <c r="P26" s="201"/>
      <c r="Q26" s="201"/>
      <c r="R26" s="201"/>
      <c r="S26" s="201"/>
      <c r="T26" s="201"/>
      <c r="U26" s="201"/>
      <c r="V26" s="201"/>
    </row>
    <row r="27" spans="1:30" s="202" customFormat="1" ht="21" customHeight="1" x14ac:dyDescent="0.4">
      <c r="A27" s="247" t="e">
        <f>ROUNDDOWN(VLOOKUP($G11,'参考様式１　リスト（編集不可）（実績）'!$A$1:$G$71,4),0)</f>
        <v>#N/A</v>
      </c>
      <c r="B27" s="246" t="e">
        <f>ROUNDDOWN(M11*N11*A27,0)</f>
        <v>#N/A</v>
      </c>
      <c r="C27" s="246" t="e">
        <f>VLOOKUP($G11,'参考様式１　リスト（編集不可）（実績）'!$A$1:$G$71,6)</f>
        <v>#N/A</v>
      </c>
      <c r="D27" s="245" t="e">
        <f>ROUNDDOWN(N11*P11*C27,0)</f>
        <v>#N/A</v>
      </c>
      <c r="E27" s="243"/>
      <c r="F27" s="243"/>
      <c r="G27" s="244" t="e">
        <f>ROUNDDOWN(B27+F27+D27+E27,0)</f>
        <v>#N/A</v>
      </c>
      <c r="H27" s="230" t="e">
        <f>B27</f>
        <v>#N/A</v>
      </c>
      <c r="I27" s="230" t="e">
        <f>D27</f>
        <v>#N/A</v>
      </c>
      <c r="J27" s="243"/>
      <c r="K27" s="243"/>
      <c r="L27" s="228" t="e">
        <f>B27+D27+K27+E27</f>
        <v>#N/A</v>
      </c>
      <c r="M27" s="227"/>
      <c r="N27" s="7"/>
      <c r="O27" s="201"/>
      <c r="P27" s="201"/>
      <c r="Q27" s="201"/>
      <c r="R27" s="201"/>
      <c r="S27" s="201"/>
      <c r="T27" s="201"/>
      <c r="U27" s="201"/>
      <c r="V27" s="201"/>
    </row>
    <row r="28" spans="1:30" s="202" customFormat="1" ht="21" customHeight="1" x14ac:dyDescent="0.4">
      <c r="A28" s="247" t="e">
        <f>ROUNDDOWN(VLOOKUP($G12,'参考様式１　リスト（編集不可）（実績）'!$A$1:$G$71,4),0)</f>
        <v>#N/A</v>
      </c>
      <c r="B28" s="246" t="e">
        <f>ROUNDDOWN(M12*N12*A28,0)</f>
        <v>#N/A</v>
      </c>
      <c r="C28" s="246" t="e">
        <f>VLOOKUP($G12,'参考様式１　リスト（編集不可）（実績）'!$A$1:$G$71,6)</f>
        <v>#N/A</v>
      </c>
      <c r="D28" s="245" t="e">
        <f>ROUNDDOWN(N12*P12*C28,0)</f>
        <v>#N/A</v>
      </c>
      <c r="E28" s="243"/>
      <c r="F28" s="243"/>
      <c r="G28" s="244" t="e">
        <f>ROUNDDOWN(B28+F28+D28+E28,0)</f>
        <v>#N/A</v>
      </c>
      <c r="H28" s="230" t="e">
        <f>B28</f>
        <v>#N/A</v>
      </c>
      <c r="I28" s="230" t="e">
        <f>D28</f>
        <v>#N/A</v>
      </c>
      <c r="J28" s="243"/>
      <c r="K28" s="243"/>
      <c r="L28" s="264" t="e">
        <f>B28+D28+K28+E28</f>
        <v>#N/A</v>
      </c>
      <c r="M28" s="263"/>
      <c r="N28" s="7"/>
      <c r="O28" s="201"/>
      <c r="P28" s="201"/>
      <c r="Q28" s="201"/>
      <c r="R28" s="201"/>
      <c r="S28" s="201"/>
      <c r="T28" s="201"/>
      <c r="U28" s="7"/>
      <c r="V28" s="7"/>
    </row>
    <row r="29" spans="1:30" s="202" customFormat="1" ht="21" customHeight="1" x14ac:dyDescent="0.4">
      <c r="A29" s="247" t="e">
        <f>ROUNDDOWN(VLOOKUP($G13,'参考様式１　リスト（編集不可）（実績）'!$A$1:$G$71,4),0)</f>
        <v>#N/A</v>
      </c>
      <c r="B29" s="246" t="e">
        <f>ROUNDDOWN(M13*N13*A29,0)</f>
        <v>#N/A</v>
      </c>
      <c r="C29" s="246" t="e">
        <f>VLOOKUP($G13,'参考様式１　リスト（編集不可）（実績）'!$A$1:$G$71,6)</f>
        <v>#N/A</v>
      </c>
      <c r="D29" s="245" t="e">
        <f>ROUNDDOWN(N13*P13*C29,0)</f>
        <v>#N/A</v>
      </c>
      <c r="E29" s="243"/>
      <c r="F29" s="243"/>
      <c r="G29" s="244" t="e">
        <f>ROUNDDOWN(B29+F29+D29+E29,0)</f>
        <v>#N/A</v>
      </c>
      <c r="H29" s="230" t="e">
        <f>B29</f>
        <v>#N/A</v>
      </c>
      <c r="I29" s="230" t="e">
        <f>D29</f>
        <v>#N/A</v>
      </c>
      <c r="J29" s="243"/>
      <c r="K29" s="243"/>
      <c r="L29" s="264" t="e">
        <f>B29+D29+K29+E29</f>
        <v>#N/A</v>
      </c>
      <c r="M29" s="263"/>
      <c r="N29" s="7"/>
      <c r="O29" s="201"/>
      <c r="P29" s="201"/>
      <c r="Q29" s="201"/>
      <c r="R29" s="201"/>
      <c r="S29" s="201"/>
      <c r="T29" s="201"/>
      <c r="U29" s="7"/>
      <c r="V29" s="7"/>
    </row>
    <row r="30" spans="1:30" s="202" customFormat="1" ht="21" customHeight="1" x14ac:dyDescent="0.4">
      <c r="A30" s="247" t="e">
        <f>ROUNDDOWN(VLOOKUP($G14,'参考様式１　リスト（編集不可）（実績）'!$A$1:$G$71,4),0)</f>
        <v>#N/A</v>
      </c>
      <c r="B30" s="246" t="e">
        <f>ROUNDDOWN(M14*N14*A30,0)</f>
        <v>#N/A</v>
      </c>
      <c r="C30" s="246" t="e">
        <f>VLOOKUP($G14,'参考様式１　リスト（編集不可）（実績）'!$A$1:$G$71,6)</f>
        <v>#N/A</v>
      </c>
      <c r="D30" s="245" t="e">
        <f>ROUNDDOWN(N14*P14*C30,0)</f>
        <v>#N/A</v>
      </c>
      <c r="E30" s="243"/>
      <c r="F30" s="243"/>
      <c r="G30" s="244" t="e">
        <f>ROUNDDOWN(B30+F30+D30+E30,0)</f>
        <v>#N/A</v>
      </c>
      <c r="H30" s="230" t="e">
        <f>B30</f>
        <v>#N/A</v>
      </c>
      <c r="I30" s="230" t="e">
        <f>D30</f>
        <v>#N/A</v>
      </c>
      <c r="J30" s="243"/>
      <c r="K30" s="243"/>
      <c r="L30" s="242" t="e">
        <f>B30+D30+K30+E30</f>
        <v>#N/A</v>
      </c>
      <c r="M30" s="241"/>
      <c r="N30" s="7"/>
      <c r="O30" s="201"/>
      <c r="P30" s="201"/>
      <c r="Q30" s="201"/>
      <c r="R30" s="201"/>
      <c r="S30" s="201"/>
      <c r="T30" s="201"/>
      <c r="U30" s="7"/>
      <c r="V30" s="7"/>
    </row>
    <row r="31" spans="1:30" s="202" customFormat="1" ht="21" customHeight="1" thickBot="1" x14ac:dyDescent="0.45">
      <c r="A31" s="247" t="e">
        <f>ROUNDDOWN(VLOOKUP($G15,'参考様式１　リスト（編集不可）（実績）'!$A$1:$G$71,4),0)</f>
        <v>#N/A</v>
      </c>
      <c r="B31" s="246" t="e">
        <f>ROUNDDOWN(M15*N15*A31,0)</f>
        <v>#N/A</v>
      </c>
      <c r="C31" s="246" t="e">
        <f>VLOOKUP($G15,'参考様式１　リスト（編集不可）（実績）'!$A$1:$G$71,6)</f>
        <v>#N/A</v>
      </c>
      <c r="D31" s="245" t="e">
        <f>ROUNDDOWN(N15*P15*C31,0)</f>
        <v>#N/A</v>
      </c>
      <c r="E31" s="243"/>
      <c r="F31" s="243"/>
      <c r="G31" s="244" t="e">
        <f>ROUNDDOWN(B31+F31+D31+E31,0)</f>
        <v>#N/A</v>
      </c>
      <c r="H31" s="230" t="e">
        <f>B31</f>
        <v>#N/A</v>
      </c>
      <c r="I31" s="230" t="e">
        <f>D31</f>
        <v>#N/A</v>
      </c>
      <c r="J31" s="243"/>
      <c r="K31" s="243"/>
      <c r="L31" s="242" t="e">
        <f>B31+D31+K31+E31</f>
        <v>#N/A</v>
      </c>
      <c r="M31" s="241"/>
      <c r="N31" s="7"/>
      <c r="O31" s="262" t="s">
        <v>201</v>
      </c>
      <c r="P31" s="260"/>
      <c r="Q31" s="262"/>
      <c r="R31" s="261"/>
      <c r="S31" s="260"/>
      <c r="T31" s="201"/>
      <c r="U31" s="7"/>
      <c r="V31" s="7"/>
    </row>
    <row r="32" spans="1:30" s="202" customFormat="1" ht="21" customHeight="1" x14ac:dyDescent="0.4">
      <c r="A32" s="247" t="e">
        <f>ROUNDDOWN(VLOOKUP($G16,'参考様式１　リスト（編集不可）（実績）'!$A$1:$G$71,4),0)</f>
        <v>#N/A</v>
      </c>
      <c r="B32" s="246" t="e">
        <f>ROUNDDOWN(M16*N16*A32,0)</f>
        <v>#N/A</v>
      </c>
      <c r="C32" s="246" t="e">
        <f>VLOOKUP($G16,'参考様式１　リスト（編集不可）（実績）'!$A$1:$G$71,6)</f>
        <v>#N/A</v>
      </c>
      <c r="D32" s="245" t="e">
        <f>ROUNDDOWN(N16*P16*C32,0)</f>
        <v>#N/A</v>
      </c>
      <c r="E32" s="243"/>
      <c r="F32" s="243"/>
      <c r="G32" s="244" t="e">
        <f>ROUNDDOWN(B32+F32+D32+E32,0)</f>
        <v>#N/A</v>
      </c>
      <c r="H32" s="230" t="e">
        <f>B32</f>
        <v>#N/A</v>
      </c>
      <c r="I32" s="230" t="e">
        <f>D32</f>
        <v>#N/A</v>
      </c>
      <c r="J32" s="243"/>
      <c r="K32" s="243"/>
      <c r="L32" s="242" t="e">
        <f>B32+D32+K32+E32</f>
        <v>#N/A</v>
      </c>
      <c r="M32" s="241"/>
      <c r="N32" s="7"/>
      <c r="O32" s="259" t="s">
        <v>199</v>
      </c>
      <c r="P32" s="258"/>
      <c r="Q32" s="257"/>
      <c r="R32" s="256" t="s">
        <v>200</v>
      </c>
      <c r="S32" s="255" t="s">
        <v>199</v>
      </c>
      <c r="T32" s="254" t="s">
        <v>198</v>
      </c>
      <c r="U32" s="7"/>
      <c r="V32" s="201"/>
    </row>
    <row r="33" spans="1:22" s="202" customFormat="1" ht="21" customHeight="1" x14ac:dyDescent="0.4">
      <c r="A33" s="247" t="e">
        <f>ROUNDDOWN(VLOOKUP($G17,'参考様式１　リスト（編集不可）（実績）'!$A$1:$G$71,4),0)</f>
        <v>#N/A</v>
      </c>
      <c r="B33" s="246" t="e">
        <f>ROUNDDOWN(M17*N17*A33,0)</f>
        <v>#N/A</v>
      </c>
      <c r="C33" s="246" t="e">
        <f>VLOOKUP($G17,'参考様式１　リスト（編集不可）（実績）'!$A$1:$G$71,6)</f>
        <v>#N/A</v>
      </c>
      <c r="D33" s="245" t="e">
        <f>ROUNDDOWN(N17*P17*C33,0)</f>
        <v>#N/A</v>
      </c>
      <c r="E33" s="243"/>
      <c r="F33" s="243"/>
      <c r="G33" s="244" t="e">
        <f>ROUNDDOWN(B33+F33+D33+E33,0)</f>
        <v>#N/A</v>
      </c>
      <c r="H33" s="230" t="e">
        <f>B33</f>
        <v>#N/A</v>
      </c>
      <c r="I33" s="230" t="e">
        <f>D33</f>
        <v>#N/A</v>
      </c>
      <c r="J33" s="243"/>
      <c r="K33" s="243"/>
      <c r="L33" s="242" t="e">
        <f>B33+D33+K33+E33</f>
        <v>#N/A</v>
      </c>
      <c r="M33" s="241"/>
      <c r="N33" s="7"/>
      <c r="O33" s="253" t="s">
        <v>197</v>
      </c>
      <c r="P33" s="252"/>
      <c r="Q33" s="251"/>
      <c r="R33" s="250">
        <f>SUM(H37)</f>
        <v>0</v>
      </c>
      <c r="S33" s="249" t="s">
        <v>196</v>
      </c>
      <c r="T33" s="248">
        <f>B37</f>
        <v>0</v>
      </c>
      <c r="U33" s="7"/>
      <c r="V33" s="201"/>
    </row>
    <row r="34" spans="1:22" s="202" customFormat="1" ht="21" customHeight="1" x14ac:dyDescent="0.4">
      <c r="A34" s="247" t="e">
        <f>ROUNDDOWN(VLOOKUP($G18,'参考様式１　リスト（編集不可）（実績）'!$A$1:$G$71,4),0)</f>
        <v>#N/A</v>
      </c>
      <c r="B34" s="246" t="e">
        <f>ROUNDDOWN(M18*N18*A34,0)</f>
        <v>#N/A</v>
      </c>
      <c r="C34" s="246" t="e">
        <f>VLOOKUP($G18,'参考様式１　リスト（編集不可）（実績）'!$A$1:$G$71,6)</f>
        <v>#N/A</v>
      </c>
      <c r="D34" s="245" t="e">
        <f>ROUNDDOWN(N18*P18*C34,0)</f>
        <v>#N/A</v>
      </c>
      <c r="E34" s="243"/>
      <c r="F34" s="243"/>
      <c r="G34" s="244" t="e">
        <f>ROUNDDOWN(B34+F34+D34+E34,0)</f>
        <v>#N/A</v>
      </c>
      <c r="H34" s="230" t="e">
        <f>B34</f>
        <v>#N/A</v>
      </c>
      <c r="I34" s="230" t="e">
        <f>D34</f>
        <v>#N/A</v>
      </c>
      <c r="J34" s="243"/>
      <c r="K34" s="243"/>
      <c r="L34" s="242" t="e">
        <f>B34+D34+K34+E34</f>
        <v>#N/A</v>
      </c>
      <c r="M34" s="241"/>
      <c r="N34" s="7"/>
      <c r="O34" s="240" t="s">
        <v>195</v>
      </c>
      <c r="P34" s="239"/>
      <c r="Q34" s="238"/>
      <c r="R34" s="237">
        <f>SUM(I37)</f>
        <v>0</v>
      </c>
      <c r="S34" s="236" t="s">
        <v>194</v>
      </c>
      <c r="T34" s="235">
        <f>D37</f>
        <v>0</v>
      </c>
      <c r="U34" s="201"/>
      <c r="V34" s="201"/>
    </row>
    <row r="35" spans="1:22" s="202" customFormat="1" ht="21" customHeight="1" x14ac:dyDescent="0.4">
      <c r="A35" s="247" t="e">
        <f>ROUNDDOWN(VLOOKUP($G19,'参考様式１　リスト（編集不可）（実績）'!$A$1:$G$71,4),0)</f>
        <v>#N/A</v>
      </c>
      <c r="B35" s="246" t="e">
        <f>ROUNDDOWN(M19*N19*A35,0)</f>
        <v>#N/A</v>
      </c>
      <c r="C35" s="246" t="e">
        <f>VLOOKUP($G19,'参考様式１　リスト（編集不可）（実績）'!$A$1:$G$71,6)</f>
        <v>#N/A</v>
      </c>
      <c r="D35" s="245" t="e">
        <f>ROUNDDOWN(N19*P19*C35,0)</f>
        <v>#N/A</v>
      </c>
      <c r="E35" s="243"/>
      <c r="F35" s="243"/>
      <c r="G35" s="244" t="e">
        <f>ROUNDDOWN(B35+F35+D35+E35,0)</f>
        <v>#N/A</v>
      </c>
      <c r="H35" s="230" t="e">
        <f>B35</f>
        <v>#N/A</v>
      </c>
      <c r="I35" s="230" t="e">
        <f>D35</f>
        <v>#N/A</v>
      </c>
      <c r="J35" s="243"/>
      <c r="K35" s="243"/>
      <c r="L35" s="242" t="e">
        <f>B35+D35+K35+E35</f>
        <v>#N/A</v>
      </c>
      <c r="M35" s="241"/>
      <c r="N35" s="7"/>
      <c r="O35" s="240" t="s">
        <v>193</v>
      </c>
      <c r="P35" s="239"/>
      <c r="Q35" s="238"/>
      <c r="R35" s="237">
        <f>SUM(J37)</f>
        <v>0</v>
      </c>
      <c r="S35" s="236" t="s">
        <v>192</v>
      </c>
      <c r="T35" s="235">
        <f>E37</f>
        <v>0</v>
      </c>
      <c r="U35" s="201"/>
      <c r="V35" s="201"/>
    </row>
    <row r="36" spans="1:22" s="202" customFormat="1" ht="21" customHeight="1" x14ac:dyDescent="0.4">
      <c r="A36" s="234" t="e">
        <f>ROUNDDOWN(VLOOKUP($G20,'参考様式１　リスト（編集不可）（実績）'!$A$1:$G$71,4),0)</f>
        <v>#N/A</v>
      </c>
      <c r="B36" s="233" t="e">
        <f>ROUNDDOWN(M20*N20*A36,0)</f>
        <v>#N/A</v>
      </c>
      <c r="C36" s="233" t="e">
        <f>VLOOKUP($G20,'参考様式１　リスト（編集不可）（実績）'!$A$1:$G$71,6)</f>
        <v>#N/A</v>
      </c>
      <c r="D36" s="232" t="e">
        <f>ROUNDDOWN(N20*P20*C36,0)</f>
        <v>#N/A</v>
      </c>
      <c r="E36" s="229"/>
      <c r="F36" s="229"/>
      <c r="G36" s="231" t="e">
        <f>ROUNDDOWN(B36+F36+D36+E36,0)</f>
        <v>#N/A</v>
      </c>
      <c r="H36" s="230" t="e">
        <f>B36</f>
        <v>#N/A</v>
      </c>
      <c r="I36" s="230" t="e">
        <f>D36</f>
        <v>#N/A</v>
      </c>
      <c r="J36" s="229"/>
      <c r="K36" s="229"/>
      <c r="L36" s="228" t="e">
        <f>B36+D36+K36+E36</f>
        <v>#N/A</v>
      </c>
      <c r="M36" s="227"/>
      <c r="N36" s="7"/>
      <c r="O36" s="226" t="s">
        <v>191</v>
      </c>
      <c r="P36" s="225"/>
      <c r="Q36" s="224"/>
      <c r="R36" s="223">
        <f>SUM(K37)</f>
        <v>0</v>
      </c>
      <c r="S36" s="222" t="s">
        <v>190</v>
      </c>
      <c r="T36" s="221">
        <f>F37</f>
        <v>0</v>
      </c>
      <c r="U36" s="201"/>
      <c r="V36" s="201"/>
    </row>
    <row r="37" spans="1:22" s="202" customFormat="1" ht="21" customHeight="1" thickBot="1" x14ac:dyDescent="0.45">
      <c r="A37" s="200" t="s">
        <v>189</v>
      </c>
      <c r="B37" s="219">
        <f>ROUNDDOWN((SUMIF(B26:B36,"&lt;&gt;#n/A")),0)</f>
        <v>0</v>
      </c>
      <c r="C37" s="220"/>
      <c r="D37" s="219">
        <f>ROUNDDOWN((SUMIF(D26:D36,"&lt;&gt;#n/A")),0)</f>
        <v>0</v>
      </c>
      <c r="E37" s="219">
        <f>ROUNDDOWN((SUMIF(E26:E36,"&lt;&gt;#n/A")),0)</f>
        <v>0</v>
      </c>
      <c r="F37" s="219">
        <f>ROUNDDOWN((SUMIF(F26:F36,"&lt;&gt;#n/A")),0)</f>
        <v>0</v>
      </c>
      <c r="G37" s="218">
        <f>ROUNDDOWN((SUMIF(G26:G36,"&lt;&gt;#n/A")),0)</f>
        <v>0</v>
      </c>
      <c r="H37" s="217">
        <f>ROUNDDOWN((SUMIF(H26:H36,"&lt;&gt;#n/A")),0)</f>
        <v>0</v>
      </c>
      <c r="I37" s="216">
        <f>ROUNDDOWN((SUMIF(I26:I36,"&lt;&gt;#n/A")),0)</f>
        <v>0</v>
      </c>
      <c r="J37" s="215">
        <f>ROUNDDOWN((SUMIF(J26:J36,"&lt;&gt;#n/A")),0)</f>
        <v>0</v>
      </c>
      <c r="K37" s="214">
        <f>ROUNDDOWN((SUMIF(K26:K36,"&lt;&gt;#n/A")),0)</f>
        <v>0</v>
      </c>
      <c r="L37" s="213">
        <f>ROUNDDOWN((SUMIF(L26:L36,"&lt;&gt;#n/A")),0)</f>
        <v>0</v>
      </c>
      <c r="M37" s="212"/>
      <c r="N37" s="7"/>
      <c r="O37" s="211" t="s">
        <v>188</v>
      </c>
      <c r="P37" s="210"/>
      <c r="Q37" s="209"/>
      <c r="R37" s="208">
        <f>SUM(L37)</f>
        <v>0</v>
      </c>
      <c r="S37" s="207" t="s">
        <v>187</v>
      </c>
      <c r="T37" s="206">
        <f>G37</f>
        <v>0</v>
      </c>
      <c r="U37" s="201"/>
      <c r="V37" s="201"/>
    </row>
    <row r="38" spans="1:22" s="202" customFormat="1" ht="18.75" customHeight="1" x14ac:dyDescent="0.4">
      <c r="A38" s="200" t="s">
        <v>186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7"/>
      <c r="P38" s="7"/>
      <c r="Q38" s="7"/>
      <c r="R38" s="7"/>
      <c r="S38" s="7"/>
      <c r="T38" s="201"/>
      <c r="U38" s="201"/>
      <c r="V38" s="201"/>
    </row>
    <row r="39" spans="1:22" s="202" customFormat="1" ht="18.75" customHeight="1" x14ac:dyDescent="0.4">
      <c r="A39" s="200" t="s">
        <v>185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5"/>
      <c r="N39" s="204"/>
      <c r="O39" s="201"/>
      <c r="P39" s="201"/>
      <c r="Q39" s="201"/>
      <c r="R39" s="203"/>
      <c r="S39" s="203"/>
      <c r="T39" s="201"/>
      <c r="U39" s="201"/>
      <c r="V39" s="201"/>
    </row>
    <row r="40" spans="1:22" ht="18.75" x14ac:dyDescent="0.4">
      <c r="A40" s="200" t="s">
        <v>184</v>
      </c>
      <c r="O40" s="201"/>
    </row>
    <row r="41" spans="1:22" ht="18.75" x14ac:dyDescent="0.4">
      <c r="A41" s="200" t="s">
        <v>183</v>
      </c>
      <c r="O41" s="201"/>
    </row>
    <row r="42" spans="1:22" s="202" customFormat="1" ht="18.75" x14ac:dyDescent="0.4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1"/>
      <c r="Q42" s="201"/>
      <c r="R42" s="201"/>
      <c r="S42" s="201"/>
      <c r="T42" s="201"/>
      <c r="U42" s="201"/>
      <c r="V42" s="201"/>
    </row>
    <row r="43" spans="1:22" s="202" customFormat="1" ht="18.75" x14ac:dyDescent="0.4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1"/>
      <c r="Q43" s="201"/>
      <c r="R43" s="201"/>
      <c r="S43" s="201"/>
      <c r="T43" s="201"/>
      <c r="U43" s="201"/>
      <c r="V43" s="201"/>
    </row>
    <row r="44" spans="1:22" s="202" customFormat="1" ht="18.75" x14ac:dyDescent="0.4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1"/>
      <c r="Q44" s="201"/>
      <c r="R44" s="201"/>
      <c r="S44" s="201"/>
      <c r="T44" s="201"/>
      <c r="U44" s="201"/>
      <c r="V44" s="201"/>
    </row>
    <row r="45" spans="1:22" s="202" customFormat="1" ht="18.75" x14ac:dyDescent="0.4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1"/>
      <c r="Q45" s="201"/>
      <c r="R45" s="201"/>
      <c r="S45" s="201"/>
      <c r="T45" s="201"/>
      <c r="U45" s="201"/>
      <c r="V45" s="201"/>
    </row>
    <row r="46" spans="1:22" s="202" customFormat="1" ht="18.75" x14ac:dyDescent="0.4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1"/>
      <c r="T46" s="201"/>
      <c r="U46" s="201"/>
      <c r="V46" s="201"/>
    </row>
    <row r="47" spans="1:22" s="202" customFormat="1" ht="18.75" x14ac:dyDescent="0.4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1"/>
      <c r="T47" s="201"/>
      <c r="U47" s="201"/>
      <c r="V47" s="201"/>
    </row>
    <row r="48" spans="1:22" s="202" customFormat="1" ht="18.75" x14ac:dyDescent="0.4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1"/>
      <c r="T48" s="201"/>
      <c r="U48" s="201"/>
      <c r="V48" s="201"/>
    </row>
    <row r="49" spans="1:22" s="202" customFormat="1" ht="18.75" x14ac:dyDescent="0.4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1"/>
      <c r="T49" s="201"/>
      <c r="U49" s="201"/>
      <c r="V49" s="201"/>
    </row>
    <row r="50" spans="1:22" s="202" customFormat="1" ht="18.75" x14ac:dyDescent="0.4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1"/>
      <c r="T50" s="201"/>
      <c r="U50" s="201"/>
      <c r="V50" s="201"/>
    </row>
    <row r="51" spans="1:22" s="202" customFormat="1" ht="18.75" x14ac:dyDescent="0.4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1"/>
      <c r="T51" s="201"/>
      <c r="U51" s="201"/>
      <c r="V51" s="201"/>
    </row>
    <row r="52" spans="1:22" s="202" customFormat="1" ht="18.75" x14ac:dyDescent="0.4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1"/>
      <c r="T52" s="201"/>
      <c r="U52" s="201"/>
      <c r="V52" s="201"/>
    </row>
    <row r="53" spans="1:22" s="202" customFormat="1" ht="7.5" customHeight="1" x14ac:dyDescent="0.4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1"/>
      <c r="T53" s="201"/>
      <c r="U53" s="201"/>
      <c r="V53" s="201"/>
    </row>
    <row r="54" spans="1:22" s="202" customFormat="1" ht="18.75" x14ac:dyDescent="0.4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1"/>
      <c r="T54" s="201"/>
      <c r="U54" s="201"/>
      <c r="V54" s="201"/>
    </row>
    <row r="55" spans="1:22" s="202" customFormat="1" ht="18.75" customHeight="1" x14ac:dyDescent="0.4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1"/>
      <c r="T55" s="201"/>
      <c r="U55" s="201"/>
      <c r="V55" s="201"/>
    </row>
    <row r="56" spans="1:22" s="202" customFormat="1" ht="18.75" customHeight="1" x14ac:dyDescent="0.4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1"/>
      <c r="T56" s="201"/>
      <c r="U56" s="201"/>
      <c r="V56" s="201"/>
    </row>
    <row r="57" spans="1:22" s="202" customFormat="1" ht="37.5" customHeight="1" x14ac:dyDescent="0.4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1"/>
      <c r="T57" s="201"/>
      <c r="U57" s="201"/>
      <c r="V57" s="201"/>
    </row>
    <row r="58" spans="1:22" s="202" customFormat="1" ht="18.75" x14ac:dyDescent="0.4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1"/>
      <c r="T58" s="201"/>
      <c r="U58" s="201"/>
      <c r="V58" s="201"/>
    </row>
    <row r="59" spans="1:22" s="202" customFormat="1" ht="18.75" x14ac:dyDescent="0.4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1"/>
      <c r="T59" s="201"/>
      <c r="U59" s="201"/>
      <c r="V59" s="201"/>
    </row>
    <row r="60" spans="1:22" s="202" customFormat="1" ht="18.75" x14ac:dyDescent="0.4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1"/>
      <c r="T60" s="201"/>
      <c r="U60" s="201"/>
      <c r="V60" s="201"/>
    </row>
    <row r="61" spans="1:22" s="202" customFormat="1" ht="18.75" x14ac:dyDescent="0.4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1"/>
      <c r="T61" s="201"/>
      <c r="U61" s="201"/>
      <c r="V61" s="201"/>
    </row>
    <row r="62" spans="1:22" s="202" customFormat="1" ht="18.75" x14ac:dyDescent="0.4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1"/>
      <c r="T62" s="201"/>
      <c r="U62" s="201"/>
      <c r="V62" s="201"/>
    </row>
    <row r="63" spans="1:22" s="202" customFormat="1" ht="18.75" x14ac:dyDescent="0.4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1"/>
      <c r="T63" s="201"/>
      <c r="U63" s="201"/>
      <c r="V63" s="201"/>
    </row>
    <row r="64" spans="1:22" s="202" customFormat="1" ht="18.75" x14ac:dyDescent="0.4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1"/>
      <c r="T64" s="201"/>
      <c r="U64" s="201"/>
      <c r="V64" s="201"/>
    </row>
    <row r="65" spans="1:22" s="202" customFormat="1" ht="18.75" x14ac:dyDescent="0.4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1"/>
      <c r="T65" s="201"/>
      <c r="U65" s="201"/>
      <c r="V65" s="201"/>
    </row>
    <row r="66" spans="1:22" s="202" customFormat="1" ht="18.75" x14ac:dyDescent="0.4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1"/>
      <c r="T66" s="201"/>
      <c r="U66" s="201"/>
      <c r="V66" s="201"/>
    </row>
    <row r="67" spans="1:22" s="202" customFormat="1" ht="18.75" x14ac:dyDescent="0.4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1"/>
      <c r="T67" s="201"/>
      <c r="U67" s="201"/>
      <c r="V67" s="201"/>
    </row>
    <row r="68" spans="1:22" s="202" customFormat="1" ht="18.75" x14ac:dyDescent="0.4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1"/>
      <c r="T68" s="201"/>
      <c r="U68" s="201"/>
      <c r="V68" s="201"/>
    </row>
    <row r="69" spans="1:22" s="202" customFormat="1" ht="18.75" x14ac:dyDescent="0.4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1"/>
      <c r="T69" s="201"/>
      <c r="U69" s="201"/>
      <c r="V69" s="201"/>
    </row>
    <row r="70" spans="1:22" s="202" customFormat="1" ht="18.75" x14ac:dyDescent="0.4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1"/>
      <c r="T70" s="201"/>
      <c r="U70" s="201"/>
      <c r="V70" s="201"/>
    </row>
    <row r="71" spans="1:22" s="202" customFormat="1" ht="18.75" x14ac:dyDescent="0.4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1"/>
      <c r="T71" s="201"/>
      <c r="U71" s="201"/>
      <c r="V71" s="201"/>
    </row>
    <row r="72" spans="1:22" s="202" customFormat="1" ht="18.75" x14ac:dyDescent="0.4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1"/>
      <c r="T72" s="201"/>
      <c r="U72" s="201"/>
      <c r="V72" s="201"/>
    </row>
    <row r="73" spans="1:22" s="202" customFormat="1" ht="18.75" x14ac:dyDescent="0.4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1"/>
      <c r="T73" s="201"/>
      <c r="U73" s="201"/>
      <c r="V73" s="201"/>
    </row>
    <row r="74" spans="1:22" s="202" customFormat="1" ht="18.75" x14ac:dyDescent="0.4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1"/>
      <c r="T74" s="201"/>
      <c r="U74" s="201"/>
      <c r="V74" s="201"/>
    </row>
    <row r="75" spans="1:22" s="202" customFormat="1" ht="18.75" x14ac:dyDescent="0.4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1"/>
      <c r="T75" s="201"/>
      <c r="U75" s="201"/>
      <c r="V75" s="201"/>
    </row>
    <row r="76" spans="1:22" s="202" customFormat="1" ht="18.75" x14ac:dyDescent="0.4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1"/>
      <c r="T76" s="201"/>
      <c r="U76" s="201"/>
      <c r="V76" s="201"/>
    </row>
    <row r="77" spans="1:22" s="202" customFormat="1" ht="7.5" customHeight="1" x14ac:dyDescent="0.4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1"/>
      <c r="T77" s="201"/>
      <c r="U77" s="201"/>
      <c r="V77" s="201"/>
    </row>
    <row r="78" spans="1:22" s="202" customFormat="1" ht="18.75" x14ac:dyDescent="0.4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1"/>
      <c r="T78" s="201"/>
      <c r="U78" s="201"/>
      <c r="V78" s="201"/>
    </row>
    <row r="79" spans="1:22" s="202" customFormat="1" ht="18.75" customHeight="1" x14ac:dyDescent="0.4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1"/>
      <c r="T79" s="201"/>
      <c r="U79" s="201"/>
      <c r="V79" s="201"/>
    </row>
    <row r="80" spans="1:22" s="202" customFormat="1" ht="18.75" customHeight="1" x14ac:dyDescent="0.4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1"/>
      <c r="T80" s="201"/>
      <c r="U80" s="201"/>
      <c r="V80" s="201"/>
    </row>
    <row r="81" spans="1:22" s="202" customFormat="1" ht="37.5" customHeight="1" x14ac:dyDescent="0.4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1"/>
      <c r="T81" s="201"/>
      <c r="U81" s="201"/>
      <c r="V81" s="201"/>
    </row>
    <row r="82" spans="1:22" s="202" customFormat="1" ht="18.75" x14ac:dyDescent="0.4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1"/>
      <c r="T82" s="201"/>
      <c r="U82" s="201"/>
      <c r="V82" s="201"/>
    </row>
    <row r="83" spans="1:22" s="202" customFormat="1" ht="18.75" x14ac:dyDescent="0.4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1"/>
      <c r="T83" s="201"/>
      <c r="U83" s="201"/>
      <c r="V83" s="201"/>
    </row>
    <row r="84" spans="1:22" s="202" customFormat="1" ht="18.75" x14ac:dyDescent="0.4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1"/>
      <c r="T84" s="201"/>
      <c r="U84" s="201"/>
      <c r="V84" s="201"/>
    </row>
    <row r="85" spans="1:22" s="202" customFormat="1" ht="18.75" x14ac:dyDescent="0.4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1"/>
      <c r="T85" s="201"/>
      <c r="U85" s="201"/>
      <c r="V85" s="201"/>
    </row>
    <row r="86" spans="1:22" s="202" customFormat="1" ht="18.75" x14ac:dyDescent="0.4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1"/>
      <c r="T86" s="201"/>
      <c r="U86" s="201"/>
      <c r="V86" s="201"/>
    </row>
    <row r="87" spans="1:22" s="202" customFormat="1" ht="18.75" x14ac:dyDescent="0.4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1"/>
      <c r="T87" s="201"/>
      <c r="U87" s="201"/>
      <c r="V87" s="201"/>
    </row>
    <row r="88" spans="1:22" s="202" customFormat="1" ht="18.75" x14ac:dyDescent="0.4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1"/>
      <c r="T88" s="201"/>
      <c r="U88" s="201"/>
      <c r="V88" s="201"/>
    </row>
    <row r="89" spans="1:22" s="202" customFormat="1" ht="18.75" x14ac:dyDescent="0.4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1"/>
      <c r="T89" s="201"/>
      <c r="U89" s="201"/>
      <c r="V89" s="201"/>
    </row>
    <row r="90" spans="1:22" s="202" customFormat="1" ht="18.75" x14ac:dyDescent="0.4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1"/>
      <c r="T90" s="201"/>
      <c r="U90" s="201"/>
      <c r="V90" s="201"/>
    </row>
    <row r="91" spans="1:22" s="202" customFormat="1" ht="18.75" x14ac:dyDescent="0.4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1"/>
      <c r="T91" s="201"/>
      <c r="U91" s="201"/>
      <c r="V91" s="201"/>
    </row>
    <row r="92" spans="1:22" s="202" customFormat="1" ht="18.75" x14ac:dyDescent="0.4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1"/>
      <c r="T92" s="201"/>
      <c r="U92" s="201"/>
      <c r="V92" s="201"/>
    </row>
    <row r="93" spans="1:22" s="202" customFormat="1" ht="18.75" x14ac:dyDescent="0.4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1"/>
      <c r="T93" s="201"/>
      <c r="U93" s="201"/>
      <c r="V93" s="201"/>
    </row>
    <row r="94" spans="1:22" s="202" customFormat="1" ht="18.75" x14ac:dyDescent="0.4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1"/>
      <c r="T94" s="201"/>
      <c r="U94" s="201"/>
      <c r="V94" s="201"/>
    </row>
    <row r="95" spans="1:22" s="202" customFormat="1" ht="18.75" x14ac:dyDescent="0.4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1"/>
      <c r="T95" s="201"/>
      <c r="U95" s="201"/>
      <c r="V95" s="201"/>
    </row>
    <row r="96" spans="1:22" s="202" customFormat="1" ht="18.75" x14ac:dyDescent="0.4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1"/>
      <c r="T96" s="201"/>
      <c r="U96" s="201"/>
      <c r="V96" s="201"/>
    </row>
    <row r="97" spans="1:22" s="202" customFormat="1" ht="18.75" x14ac:dyDescent="0.4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1"/>
      <c r="T97" s="201"/>
      <c r="U97" s="201"/>
      <c r="V97" s="201"/>
    </row>
    <row r="98" spans="1:22" s="202" customFormat="1" ht="18.75" x14ac:dyDescent="0.4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1"/>
      <c r="T98" s="201"/>
      <c r="U98" s="201"/>
      <c r="V98" s="201"/>
    </row>
    <row r="99" spans="1:22" s="202" customFormat="1" ht="18.75" x14ac:dyDescent="0.4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1"/>
      <c r="T99" s="201"/>
      <c r="U99" s="201"/>
      <c r="V99" s="201"/>
    </row>
    <row r="100" spans="1:22" s="202" customFormat="1" ht="18.75" x14ac:dyDescent="0.4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1"/>
      <c r="T100" s="201"/>
      <c r="U100" s="201"/>
      <c r="V100" s="201"/>
    </row>
    <row r="101" spans="1:22" s="202" customFormat="1" ht="18.75" x14ac:dyDescent="0.4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1"/>
      <c r="T101" s="201"/>
      <c r="U101" s="201"/>
      <c r="V101" s="201"/>
    </row>
    <row r="102" spans="1:22" s="202" customFormat="1" ht="18.75" x14ac:dyDescent="0.4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1"/>
      <c r="T102" s="201"/>
      <c r="U102" s="201"/>
      <c r="V102" s="201"/>
    </row>
    <row r="103" spans="1:22" s="202" customFormat="1" ht="18.75" x14ac:dyDescent="0.4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1"/>
      <c r="T103" s="201"/>
      <c r="U103" s="201"/>
      <c r="V103" s="201"/>
    </row>
    <row r="104" spans="1:22" s="202" customFormat="1" ht="18.75" x14ac:dyDescent="0.4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1"/>
      <c r="T104" s="201"/>
      <c r="U104" s="201"/>
      <c r="V104" s="201"/>
    </row>
    <row r="105" spans="1:22" s="202" customFormat="1" ht="18.75" x14ac:dyDescent="0.4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1"/>
      <c r="T105" s="201"/>
      <c r="U105" s="201"/>
      <c r="V105" s="201"/>
    </row>
    <row r="106" spans="1:22" s="202" customFormat="1" ht="18.75" x14ac:dyDescent="0.4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1"/>
      <c r="T106" s="201"/>
      <c r="U106" s="201"/>
      <c r="V106" s="201"/>
    </row>
    <row r="107" spans="1:22" s="202" customFormat="1" ht="18.75" x14ac:dyDescent="0.4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1"/>
      <c r="T107" s="201"/>
      <c r="U107" s="201"/>
      <c r="V107" s="201"/>
    </row>
    <row r="108" spans="1:22" s="202" customFormat="1" ht="18.75" x14ac:dyDescent="0.4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1"/>
      <c r="T108" s="201"/>
      <c r="U108" s="201"/>
      <c r="V108" s="201"/>
    </row>
    <row r="109" spans="1:22" s="202" customFormat="1" ht="18.75" x14ac:dyDescent="0.4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1"/>
      <c r="T109" s="201"/>
      <c r="U109" s="201"/>
      <c r="V109" s="201"/>
    </row>
    <row r="110" spans="1:22" s="202" customFormat="1" ht="18.75" x14ac:dyDescent="0.4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1"/>
      <c r="T110" s="201"/>
      <c r="U110" s="201"/>
      <c r="V110" s="201"/>
    </row>
    <row r="111" spans="1:22" s="202" customFormat="1" ht="18.75" x14ac:dyDescent="0.4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1"/>
      <c r="T111" s="201"/>
      <c r="U111" s="201"/>
      <c r="V111" s="201"/>
    </row>
    <row r="112" spans="1:22" s="202" customFormat="1" ht="18.75" x14ac:dyDescent="0.4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1"/>
      <c r="T112" s="201"/>
      <c r="U112" s="201"/>
      <c r="V112" s="201"/>
    </row>
    <row r="113" spans="1:22" s="202" customFormat="1" ht="18.75" x14ac:dyDescent="0.4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1"/>
      <c r="T113" s="201"/>
      <c r="U113" s="201"/>
      <c r="V113" s="201"/>
    </row>
    <row r="114" spans="1:22" s="202" customFormat="1" ht="18.75" x14ac:dyDescent="0.4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1"/>
      <c r="T114" s="201"/>
      <c r="U114" s="201"/>
      <c r="V114" s="201"/>
    </row>
    <row r="115" spans="1:22" s="202" customFormat="1" ht="18.75" x14ac:dyDescent="0.4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1"/>
      <c r="T115" s="201"/>
      <c r="U115" s="201"/>
      <c r="V115" s="201"/>
    </row>
    <row r="116" spans="1:22" s="202" customFormat="1" ht="18.75" x14ac:dyDescent="0.4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1"/>
      <c r="T116" s="201"/>
      <c r="U116" s="201"/>
      <c r="V116" s="201"/>
    </row>
    <row r="117" spans="1:22" s="202" customFormat="1" ht="18.75" x14ac:dyDescent="0.4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1"/>
      <c r="T117" s="201"/>
      <c r="U117" s="201"/>
      <c r="V117" s="201"/>
    </row>
    <row r="118" spans="1:22" s="202" customFormat="1" ht="18.75" x14ac:dyDescent="0.4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1"/>
      <c r="T118" s="201"/>
      <c r="U118" s="201"/>
      <c r="V118" s="201"/>
    </row>
    <row r="119" spans="1:22" s="202" customFormat="1" ht="18.75" x14ac:dyDescent="0.4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1"/>
      <c r="T119" s="201"/>
      <c r="U119" s="201"/>
      <c r="V119" s="201"/>
    </row>
    <row r="120" spans="1:22" s="202" customFormat="1" ht="18.75" x14ac:dyDescent="0.4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1"/>
      <c r="T120" s="201"/>
      <c r="U120" s="201"/>
      <c r="V120" s="201"/>
    </row>
    <row r="121" spans="1:22" s="202" customFormat="1" ht="18.75" x14ac:dyDescent="0.4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1"/>
      <c r="T121" s="201"/>
      <c r="U121" s="201"/>
      <c r="V121" s="201"/>
    </row>
    <row r="122" spans="1:22" s="202" customFormat="1" ht="18.75" x14ac:dyDescent="0.4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1"/>
      <c r="T122" s="201"/>
      <c r="U122" s="201"/>
      <c r="V122" s="201"/>
    </row>
    <row r="123" spans="1:22" s="202" customFormat="1" ht="18.75" x14ac:dyDescent="0.4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1"/>
      <c r="T123" s="201"/>
      <c r="U123" s="201"/>
      <c r="V123" s="201"/>
    </row>
    <row r="124" spans="1:22" s="202" customFormat="1" ht="18.75" x14ac:dyDescent="0.4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1"/>
      <c r="T124" s="201"/>
      <c r="U124" s="201"/>
      <c r="V124" s="201"/>
    </row>
    <row r="125" spans="1:22" s="202" customFormat="1" ht="18.75" x14ac:dyDescent="0.4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1"/>
      <c r="T125" s="201"/>
      <c r="U125" s="201"/>
      <c r="V125" s="201"/>
    </row>
    <row r="126" spans="1:22" s="202" customFormat="1" ht="18.75" x14ac:dyDescent="0.4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1"/>
      <c r="T126" s="201"/>
      <c r="U126" s="201"/>
      <c r="V126" s="201"/>
    </row>
    <row r="127" spans="1:22" s="202" customFormat="1" ht="18.75" x14ac:dyDescent="0.4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1"/>
      <c r="T127" s="201"/>
      <c r="U127" s="201"/>
      <c r="V127" s="201"/>
    </row>
    <row r="128" spans="1:22" s="202" customFormat="1" ht="18.75" x14ac:dyDescent="0.4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1"/>
      <c r="T128" s="201"/>
      <c r="U128" s="201"/>
      <c r="V128" s="201"/>
    </row>
    <row r="129" spans="1:22" s="202" customFormat="1" ht="18.75" x14ac:dyDescent="0.4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1"/>
      <c r="T129" s="201"/>
      <c r="U129" s="201"/>
      <c r="V129" s="201"/>
    </row>
    <row r="130" spans="1:22" s="202" customFormat="1" ht="18.75" x14ac:dyDescent="0.4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1"/>
      <c r="T130" s="201"/>
      <c r="U130" s="201"/>
      <c r="V130" s="201"/>
    </row>
    <row r="131" spans="1:22" s="202" customFormat="1" ht="18.75" x14ac:dyDescent="0.4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1"/>
      <c r="T131" s="201"/>
      <c r="U131" s="201"/>
      <c r="V131" s="201"/>
    </row>
    <row r="132" spans="1:22" s="202" customFormat="1" ht="18.75" x14ac:dyDescent="0.4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1"/>
      <c r="T132" s="201"/>
      <c r="U132" s="201"/>
      <c r="V132" s="201"/>
    </row>
    <row r="133" spans="1:22" s="202" customFormat="1" ht="18.75" x14ac:dyDescent="0.4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1"/>
      <c r="T133" s="201"/>
      <c r="U133" s="201"/>
      <c r="V133" s="201"/>
    </row>
    <row r="134" spans="1:22" s="202" customFormat="1" ht="18.75" x14ac:dyDescent="0.4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1"/>
      <c r="T134" s="201"/>
      <c r="U134" s="201"/>
      <c r="V134" s="201"/>
    </row>
    <row r="135" spans="1:22" s="202" customFormat="1" ht="18.75" x14ac:dyDescent="0.4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1"/>
      <c r="T135" s="201"/>
      <c r="U135" s="201"/>
      <c r="V135" s="201"/>
    </row>
    <row r="136" spans="1:22" s="202" customFormat="1" ht="18.75" x14ac:dyDescent="0.4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1"/>
      <c r="T136" s="201"/>
      <c r="U136" s="201"/>
      <c r="V136" s="201"/>
    </row>
    <row r="137" spans="1:22" s="202" customFormat="1" ht="18.75" x14ac:dyDescent="0.4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1"/>
      <c r="T137" s="201"/>
      <c r="U137" s="201"/>
      <c r="V137" s="201"/>
    </row>
    <row r="138" spans="1:22" s="202" customFormat="1" ht="18.75" x14ac:dyDescent="0.4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1"/>
      <c r="T138" s="201"/>
      <c r="U138" s="201"/>
      <c r="V138" s="201"/>
    </row>
    <row r="139" spans="1:22" s="202" customFormat="1" ht="18.75" x14ac:dyDescent="0.4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1"/>
      <c r="T139" s="201"/>
      <c r="U139" s="201"/>
      <c r="V139" s="201"/>
    </row>
    <row r="140" spans="1:22" s="202" customFormat="1" ht="18.75" x14ac:dyDescent="0.4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1"/>
      <c r="T140" s="201"/>
      <c r="U140" s="201"/>
      <c r="V140" s="201"/>
    </row>
    <row r="141" spans="1:22" s="202" customFormat="1" ht="18.75" x14ac:dyDescent="0.4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1"/>
      <c r="T141" s="201"/>
      <c r="U141" s="201"/>
      <c r="V141" s="201"/>
    </row>
    <row r="142" spans="1:22" s="202" customFormat="1" ht="18.75" x14ac:dyDescent="0.4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1"/>
      <c r="T142" s="201"/>
      <c r="U142" s="201"/>
      <c r="V142" s="201"/>
    </row>
    <row r="143" spans="1:22" s="202" customFormat="1" ht="18.75" x14ac:dyDescent="0.4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1"/>
      <c r="T143" s="201"/>
      <c r="U143" s="201"/>
      <c r="V143" s="201"/>
    </row>
    <row r="144" spans="1:22" s="202" customFormat="1" ht="18.75" x14ac:dyDescent="0.4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1"/>
      <c r="T144" s="201"/>
      <c r="U144" s="201"/>
      <c r="V144" s="201"/>
    </row>
    <row r="145" spans="1:22" s="202" customFormat="1" ht="18.75" x14ac:dyDescent="0.4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1"/>
      <c r="T145" s="201"/>
      <c r="U145" s="201"/>
      <c r="V145" s="201"/>
    </row>
    <row r="146" spans="1:22" s="202" customFormat="1" ht="18.75" x14ac:dyDescent="0.4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1"/>
      <c r="T146" s="201"/>
      <c r="U146" s="201"/>
      <c r="V146" s="201"/>
    </row>
    <row r="147" spans="1:22" s="202" customFormat="1" ht="18.75" x14ac:dyDescent="0.4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1"/>
      <c r="T147" s="201"/>
      <c r="U147" s="201"/>
      <c r="V147" s="201"/>
    </row>
    <row r="148" spans="1:22" s="202" customFormat="1" ht="18.75" x14ac:dyDescent="0.4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1"/>
      <c r="T148" s="201"/>
      <c r="U148" s="201"/>
      <c r="V148" s="201"/>
    </row>
    <row r="149" spans="1:22" s="202" customFormat="1" ht="18.75" x14ac:dyDescent="0.4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1"/>
      <c r="T149" s="201"/>
      <c r="U149" s="201"/>
      <c r="V149" s="201"/>
    </row>
    <row r="150" spans="1:22" s="202" customFormat="1" ht="18.75" x14ac:dyDescent="0.4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1"/>
      <c r="T150" s="201"/>
      <c r="U150" s="201"/>
      <c r="V150" s="201"/>
    </row>
    <row r="151" spans="1:22" s="202" customFormat="1" ht="18.75" x14ac:dyDescent="0.4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1"/>
      <c r="T151" s="201"/>
      <c r="U151" s="201"/>
      <c r="V151" s="201"/>
    </row>
    <row r="152" spans="1:22" s="202" customFormat="1" ht="18.75" x14ac:dyDescent="0.4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1"/>
      <c r="T152" s="201"/>
      <c r="U152" s="201"/>
      <c r="V152" s="201"/>
    </row>
    <row r="153" spans="1:22" s="202" customFormat="1" ht="18.75" x14ac:dyDescent="0.4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1"/>
      <c r="T153" s="201"/>
      <c r="U153" s="201"/>
      <c r="V153" s="201"/>
    </row>
    <row r="154" spans="1:22" s="202" customFormat="1" ht="18.75" x14ac:dyDescent="0.4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1"/>
      <c r="T154" s="201"/>
      <c r="U154" s="201"/>
      <c r="V154" s="201"/>
    </row>
    <row r="155" spans="1:22" s="202" customFormat="1" ht="18.75" x14ac:dyDescent="0.4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1"/>
      <c r="T155" s="201"/>
      <c r="U155" s="201"/>
      <c r="V155" s="201"/>
    </row>
    <row r="156" spans="1:22" s="202" customFormat="1" ht="18.75" x14ac:dyDescent="0.4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1"/>
      <c r="T156" s="201"/>
      <c r="U156" s="201"/>
      <c r="V156" s="201"/>
    </row>
    <row r="157" spans="1:22" s="202" customFormat="1" ht="18.75" x14ac:dyDescent="0.4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1"/>
      <c r="T157" s="201"/>
      <c r="U157" s="201"/>
      <c r="V157" s="201"/>
    </row>
    <row r="158" spans="1:22" s="202" customFormat="1" ht="18.75" x14ac:dyDescent="0.4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1"/>
      <c r="T158" s="201"/>
      <c r="U158" s="201"/>
      <c r="V158" s="201"/>
    </row>
    <row r="159" spans="1:22" s="202" customFormat="1" ht="18.75" x14ac:dyDescent="0.4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1"/>
      <c r="T159" s="201"/>
      <c r="U159" s="201"/>
      <c r="V159" s="201"/>
    </row>
    <row r="160" spans="1:22" s="202" customFormat="1" ht="18.75" x14ac:dyDescent="0.4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1"/>
      <c r="T160" s="201"/>
      <c r="U160" s="201"/>
      <c r="V160" s="201"/>
    </row>
    <row r="161" spans="1:22" s="202" customFormat="1" ht="18.75" x14ac:dyDescent="0.4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1"/>
      <c r="T161" s="201"/>
      <c r="U161" s="201"/>
      <c r="V161" s="201"/>
    </row>
    <row r="162" spans="1:22" s="202" customFormat="1" ht="18.75" x14ac:dyDescent="0.4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1"/>
      <c r="T162" s="201"/>
      <c r="U162" s="201"/>
      <c r="V162" s="201"/>
    </row>
    <row r="163" spans="1:22" s="202" customFormat="1" ht="18.75" x14ac:dyDescent="0.4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1"/>
      <c r="T163" s="201"/>
      <c r="U163" s="201"/>
      <c r="V163" s="201"/>
    </row>
    <row r="164" spans="1:22" s="202" customFormat="1" ht="18.75" x14ac:dyDescent="0.4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1"/>
      <c r="T164" s="201"/>
      <c r="U164" s="201"/>
      <c r="V164" s="201"/>
    </row>
    <row r="165" spans="1:22" s="202" customFormat="1" ht="18.75" x14ac:dyDescent="0.4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1"/>
      <c r="T165" s="201"/>
      <c r="U165" s="201"/>
      <c r="V165" s="201"/>
    </row>
    <row r="166" spans="1:22" s="202" customFormat="1" ht="18.75" x14ac:dyDescent="0.4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1"/>
      <c r="T166" s="201"/>
      <c r="U166" s="201"/>
      <c r="V166" s="201"/>
    </row>
    <row r="167" spans="1:22" s="202" customFormat="1" ht="18.75" x14ac:dyDescent="0.4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1"/>
      <c r="T167" s="201"/>
      <c r="U167" s="201"/>
      <c r="V167" s="201"/>
    </row>
    <row r="168" spans="1:22" s="202" customFormat="1" ht="18.75" x14ac:dyDescent="0.4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1"/>
      <c r="T168" s="201"/>
      <c r="U168" s="201"/>
      <c r="V168" s="201"/>
    </row>
    <row r="169" spans="1:22" s="202" customFormat="1" ht="18.75" x14ac:dyDescent="0.4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1"/>
      <c r="T169" s="201"/>
      <c r="U169" s="201"/>
      <c r="V169" s="201"/>
    </row>
    <row r="170" spans="1:22" s="202" customFormat="1" ht="18.75" x14ac:dyDescent="0.4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1"/>
      <c r="T170" s="201"/>
      <c r="U170" s="201"/>
      <c r="V170" s="201"/>
    </row>
    <row r="171" spans="1:22" s="202" customFormat="1" ht="18.75" x14ac:dyDescent="0.4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1"/>
      <c r="T171" s="201"/>
      <c r="U171" s="201"/>
      <c r="V171" s="201"/>
    </row>
    <row r="172" spans="1:22" s="202" customFormat="1" ht="18.75" x14ac:dyDescent="0.4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1"/>
      <c r="T172" s="201"/>
      <c r="U172" s="201"/>
      <c r="V172" s="201"/>
    </row>
    <row r="173" spans="1:22" s="202" customFormat="1" ht="18.75" x14ac:dyDescent="0.4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1"/>
      <c r="T173" s="201"/>
      <c r="U173" s="201"/>
      <c r="V173" s="201"/>
    </row>
    <row r="174" spans="1:22" s="202" customFormat="1" ht="18.75" x14ac:dyDescent="0.4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1"/>
      <c r="T174" s="201"/>
      <c r="U174" s="201"/>
      <c r="V174" s="201"/>
    </row>
    <row r="175" spans="1:22" s="202" customFormat="1" ht="18.75" x14ac:dyDescent="0.4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1"/>
      <c r="T175" s="201"/>
      <c r="U175" s="201"/>
      <c r="V175" s="201"/>
    </row>
    <row r="176" spans="1:22" s="202" customFormat="1" ht="18.75" x14ac:dyDescent="0.4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1"/>
      <c r="T176" s="201"/>
      <c r="U176" s="201"/>
      <c r="V176" s="201"/>
    </row>
    <row r="177" spans="1:22" s="202" customFormat="1" ht="18.75" x14ac:dyDescent="0.4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S177" s="201"/>
      <c r="T177" s="201"/>
      <c r="U177" s="201"/>
      <c r="V177" s="201"/>
    </row>
    <row r="178" spans="1:22" s="202" customFormat="1" ht="18.75" x14ac:dyDescent="0.4">
      <c r="A178" s="200"/>
      <c r="B178" s="200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  <c r="R178" s="200"/>
      <c r="S178" s="201"/>
      <c r="T178" s="201"/>
      <c r="U178" s="201"/>
      <c r="V178" s="201"/>
    </row>
    <row r="179" spans="1:22" s="202" customFormat="1" ht="18.75" x14ac:dyDescent="0.4">
      <c r="A179" s="200"/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1"/>
      <c r="T179" s="201"/>
      <c r="U179" s="201"/>
      <c r="V179" s="201"/>
    </row>
    <row r="180" spans="1:22" s="202" customFormat="1" ht="18.75" x14ac:dyDescent="0.4">
      <c r="A180" s="200"/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  <c r="R180" s="200"/>
      <c r="S180" s="201"/>
      <c r="T180" s="201"/>
      <c r="U180" s="201"/>
      <c r="V180" s="201"/>
    </row>
    <row r="181" spans="1:22" s="202" customFormat="1" ht="18.75" x14ac:dyDescent="0.4">
      <c r="A181" s="200"/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  <c r="R181" s="200"/>
      <c r="S181" s="201"/>
      <c r="T181" s="201"/>
      <c r="U181" s="201"/>
      <c r="V181" s="201"/>
    </row>
    <row r="182" spans="1:22" s="202" customFormat="1" ht="18.75" x14ac:dyDescent="0.4">
      <c r="A182" s="200"/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  <c r="R182" s="200"/>
      <c r="S182" s="201"/>
      <c r="T182" s="201"/>
      <c r="U182" s="201"/>
      <c r="V182" s="201"/>
    </row>
    <row r="183" spans="1:22" s="202" customFormat="1" ht="18.75" x14ac:dyDescent="0.4">
      <c r="A183" s="200"/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  <c r="R183" s="200"/>
      <c r="S183" s="201"/>
      <c r="T183" s="201"/>
      <c r="U183" s="201"/>
      <c r="V183" s="201"/>
    </row>
    <row r="184" spans="1:22" s="202" customFormat="1" ht="18.75" x14ac:dyDescent="0.4">
      <c r="A184" s="200"/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  <c r="R184" s="200"/>
      <c r="S184" s="201"/>
      <c r="T184" s="201"/>
      <c r="U184" s="201"/>
      <c r="V184" s="201"/>
    </row>
    <row r="185" spans="1:22" s="202" customFormat="1" ht="18.75" x14ac:dyDescent="0.4">
      <c r="A185" s="200"/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1"/>
      <c r="T185" s="201"/>
      <c r="U185" s="201"/>
      <c r="V185" s="201"/>
    </row>
    <row r="186" spans="1:22" s="202" customFormat="1" ht="18.75" x14ac:dyDescent="0.4">
      <c r="A186" s="200"/>
      <c r="B186" s="200"/>
      <c r="C186" s="200"/>
      <c r="D186" s="200"/>
      <c r="E186" s="200"/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  <c r="Q186" s="200"/>
      <c r="R186" s="200"/>
      <c r="S186" s="201"/>
      <c r="T186" s="201"/>
      <c r="U186" s="201"/>
      <c r="V186" s="201"/>
    </row>
    <row r="187" spans="1:22" s="202" customFormat="1" ht="18.75" x14ac:dyDescent="0.4">
      <c r="A187" s="200"/>
      <c r="B187" s="200"/>
      <c r="C187" s="200"/>
      <c r="D187" s="200"/>
      <c r="E187" s="200"/>
      <c r="F187" s="200"/>
      <c r="G187" s="200"/>
      <c r="H187" s="200"/>
      <c r="I187" s="200"/>
      <c r="J187" s="200"/>
      <c r="K187" s="200"/>
      <c r="L187" s="200"/>
      <c r="M187" s="200"/>
      <c r="N187" s="200"/>
      <c r="O187" s="200"/>
      <c r="P187" s="200"/>
      <c r="Q187" s="200"/>
      <c r="R187" s="200"/>
      <c r="S187" s="201"/>
      <c r="T187" s="201"/>
      <c r="U187" s="201"/>
      <c r="V187" s="201"/>
    </row>
    <row r="188" spans="1:22" s="202" customFormat="1" ht="18.75" x14ac:dyDescent="0.4">
      <c r="A188" s="200"/>
      <c r="B188" s="200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  <c r="R188" s="200"/>
      <c r="S188" s="201"/>
      <c r="T188" s="201"/>
      <c r="U188" s="201"/>
      <c r="V188" s="201"/>
    </row>
    <row r="189" spans="1:22" s="202" customFormat="1" ht="18.75" x14ac:dyDescent="0.4">
      <c r="A189" s="200"/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  <c r="S189" s="201"/>
      <c r="T189" s="201"/>
      <c r="U189" s="201"/>
      <c r="V189" s="201"/>
    </row>
    <row r="190" spans="1:22" s="202" customFormat="1" ht="18.75" x14ac:dyDescent="0.4">
      <c r="A190" s="200"/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1"/>
      <c r="T190" s="201"/>
      <c r="U190" s="201"/>
      <c r="V190" s="201"/>
    </row>
    <row r="191" spans="1:22" s="202" customFormat="1" ht="18.75" x14ac:dyDescent="0.4">
      <c r="A191" s="200"/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  <c r="R191" s="200"/>
      <c r="S191" s="201"/>
      <c r="T191" s="201"/>
      <c r="U191" s="201"/>
      <c r="V191" s="201"/>
    </row>
    <row r="192" spans="1:22" s="202" customFormat="1" ht="18.75" x14ac:dyDescent="0.4">
      <c r="A192" s="200"/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  <c r="R192" s="200"/>
      <c r="S192" s="201"/>
      <c r="T192" s="201"/>
      <c r="U192" s="201"/>
      <c r="V192" s="201"/>
    </row>
    <row r="193" spans="1:22" s="202" customFormat="1" ht="18.75" x14ac:dyDescent="0.4">
      <c r="A193" s="200"/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  <c r="R193" s="200"/>
      <c r="S193" s="201"/>
      <c r="T193" s="201"/>
      <c r="U193" s="201"/>
      <c r="V193" s="201"/>
    </row>
    <row r="194" spans="1:22" ht="18.75" x14ac:dyDescent="0.4">
      <c r="S194" s="201"/>
      <c r="T194" s="201"/>
    </row>
    <row r="195" spans="1:22" ht="18.75" x14ac:dyDescent="0.4">
      <c r="S195" s="201"/>
      <c r="T195" s="201"/>
    </row>
    <row r="196" spans="1:22" ht="18.75" x14ac:dyDescent="0.4">
      <c r="S196" s="201"/>
      <c r="T196" s="201"/>
    </row>
    <row r="197" spans="1:22" ht="18.75" x14ac:dyDescent="0.4">
      <c r="S197" s="201"/>
      <c r="T197" s="201"/>
    </row>
  </sheetData>
  <sheetProtection insertColumns="0" insertRows="0" deleteColumns="0" deleteRows="0"/>
  <mergeCells count="107">
    <mergeCell ref="S1:T2"/>
    <mergeCell ref="B4:E4"/>
    <mergeCell ref="G4:I4"/>
    <mergeCell ref="J4:L4"/>
    <mergeCell ref="B5:E5"/>
    <mergeCell ref="G5:I5"/>
    <mergeCell ref="J5:L5"/>
    <mergeCell ref="A8:A9"/>
    <mergeCell ref="B8:C9"/>
    <mergeCell ref="D8:M8"/>
    <mergeCell ref="N8:R8"/>
    <mergeCell ref="D9:E9"/>
    <mergeCell ref="G9:L9"/>
    <mergeCell ref="N9:O9"/>
    <mergeCell ref="Q9:R9"/>
    <mergeCell ref="B10:C10"/>
    <mergeCell ref="D10:E10"/>
    <mergeCell ref="H10:J10"/>
    <mergeCell ref="K10:L10"/>
    <mergeCell ref="N10:O10"/>
    <mergeCell ref="Q10:R10"/>
    <mergeCell ref="B11:C11"/>
    <mergeCell ref="D11:E11"/>
    <mergeCell ref="H11:J11"/>
    <mergeCell ref="K11:L11"/>
    <mergeCell ref="N11:O11"/>
    <mergeCell ref="Q11:R11"/>
    <mergeCell ref="B12:C12"/>
    <mergeCell ref="D12:E12"/>
    <mergeCell ref="H12:J12"/>
    <mergeCell ref="K12:L12"/>
    <mergeCell ref="N12:O12"/>
    <mergeCell ref="Q12:R12"/>
    <mergeCell ref="B13:C13"/>
    <mergeCell ref="D13:E13"/>
    <mergeCell ref="H13:J13"/>
    <mergeCell ref="K13:L13"/>
    <mergeCell ref="N13:O13"/>
    <mergeCell ref="Q13:R13"/>
    <mergeCell ref="B14:C14"/>
    <mergeCell ref="D14:E14"/>
    <mergeCell ref="H14:J14"/>
    <mergeCell ref="K14:L14"/>
    <mergeCell ref="N14:O14"/>
    <mergeCell ref="Q14:R14"/>
    <mergeCell ref="B15:C15"/>
    <mergeCell ref="D15:E15"/>
    <mergeCell ref="H15:J15"/>
    <mergeCell ref="K15:L15"/>
    <mergeCell ref="N15:O15"/>
    <mergeCell ref="Q15:R15"/>
    <mergeCell ref="B16:C16"/>
    <mergeCell ref="D16:E16"/>
    <mergeCell ref="H16:J16"/>
    <mergeCell ref="K16:L16"/>
    <mergeCell ref="N16:O16"/>
    <mergeCell ref="Q16:R16"/>
    <mergeCell ref="B17:C17"/>
    <mergeCell ref="D17:E17"/>
    <mergeCell ref="H17:J17"/>
    <mergeCell ref="K17:L17"/>
    <mergeCell ref="N17:O17"/>
    <mergeCell ref="Q17:R17"/>
    <mergeCell ref="B18:C18"/>
    <mergeCell ref="D18:E18"/>
    <mergeCell ref="H18:J18"/>
    <mergeCell ref="K18:L18"/>
    <mergeCell ref="N18:O18"/>
    <mergeCell ref="Q18:R18"/>
    <mergeCell ref="B19:C19"/>
    <mergeCell ref="D19:E19"/>
    <mergeCell ref="H19:J19"/>
    <mergeCell ref="K19:L19"/>
    <mergeCell ref="N19:O19"/>
    <mergeCell ref="Q19:R19"/>
    <mergeCell ref="B20:C20"/>
    <mergeCell ref="D20:E20"/>
    <mergeCell ref="H20:J20"/>
    <mergeCell ref="K20:L20"/>
    <mergeCell ref="N20:O20"/>
    <mergeCell ref="Q20:R20"/>
    <mergeCell ref="N21:O21"/>
    <mergeCell ref="A23:B24"/>
    <mergeCell ref="C23:D24"/>
    <mergeCell ref="E23:E24"/>
    <mergeCell ref="F23:F24"/>
    <mergeCell ref="G23:G25"/>
    <mergeCell ref="H23:M23"/>
    <mergeCell ref="L24:M25"/>
    <mergeCell ref="L26:M26"/>
    <mergeCell ref="L27:M27"/>
    <mergeCell ref="L28:M28"/>
    <mergeCell ref="L29:M29"/>
    <mergeCell ref="L30:M30"/>
    <mergeCell ref="L31:M31"/>
    <mergeCell ref="L32:M32"/>
    <mergeCell ref="O32:Q32"/>
    <mergeCell ref="L33:M33"/>
    <mergeCell ref="O33:Q33"/>
    <mergeCell ref="L34:M34"/>
    <mergeCell ref="O34:Q34"/>
    <mergeCell ref="L35:M35"/>
    <mergeCell ref="O35:Q35"/>
    <mergeCell ref="L36:M36"/>
    <mergeCell ref="O36:Q36"/>
    <mergeCell ref="L37:M37"/>
    <mergeCell ref="O37:Q37"/>
  </mergeCells>
  <phoneticPr fontId="2"/>
  <printOptions horizontalCentered="1"/>
  <pageMargins left="0.25" right="0.25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showGridLines="0" view="pageBreakPreview" topLeftCell="B1" zoomScale="145" zoomScaleNormal="85" zoomScaleSheetLayoutView="145" workbookViewId="0">
      <selection activeCell="AT31" sqref="AT31"/>
    </sheetView>
  </sheetViews>
  <sheetFormatPr defaultColWidth="9" defaultRowHeight="13.5" x14ac:dyDescent="0.4"/>
  <cols>
    <col min="1" max="1" width="4.25" style="357" customWidth="1"/>
    <col min="2" max="2" width="29" style="357" customWidth="1"/>
    <col min="3" max="3" width="29.5" style="357" customWidth="1"/>
    <col min="4" max="4" width="9.75" style="357" hidden="1" customWidth="1"/>
    <col min="5" max="5" width="10.125" style="357" hidden="1" customWidth="1"/>
    <col min="6" max="6" width="9.125" style="357" hidden="1" customWidth="1"/>
    <col min="7" max="7" width="13" style="357" hidden="1" customWidth="1"/>
    <col min="8" max="16384" width="9" style="357"/>
  </cols>
  <sheetData>
    <row r="1" spans="1:7" x14ac:dyDescent="0.4">
      <c r="A1" s="358"/>
      <c r="B1" s="358" t="s">
        <v>333</v>
      </c>
      <c r="C1" s="358" t="s">
        <v>332</v>
      </c>
      <c r="D1" s="358" t="s">
        <v>331</v>
      </c>
      <c r="E1" s="358" t="s">
        <v>330</v>
      </c>
      <c r="F1" s="358" t="s">
        <v>329</v>
      </c>
      <c r="G1" s="365" t="s">
        <v>328</v>
      </c>
    </row>
    <row r="2" spans="1:7" x14ac:dyDescent="0.4">
      <c r="A2" s="358">
        <v>1</v>
      </c>
      <c r="B2" s="358" t="s">
        <v>320</v>
      </c>
      <c r="C2" s="358" t="s">
        <v>327</v>
      </c>
      <c r="D2" s="359">
        <v>1880</v>
      </c>
      <c r="E2" s="362">
        <v>4.2</v>
      </c>
      <c r="F2" s="359">
        <v>3675</v>
      </c>
      <c r="G2" s="358" t="s">
        <v>271</v>
      </c>
    </row>
    <row r="3" spans="1:7" x14ac:dyDescent="0.4">
      <c r="A3" s="358">
        <v>2</v>
      </c>
      <c r="B3" s="358" t="s">
        <v>320</v>
      </c>
      <c r="C3" s="358" t="s">
        <v>326</v>
      </c>
      <c r="D3" s="359">
        <v>3190</v>
      </c>
      <c r="E3" s="362">
        <v>7.6</v>
      </c>
      <c r="F3" s="359">
        <v>3675</v>
      </c>
      <c r="G3" s="358" t="s">
        <v>271</v>
      </c>
    </row>
    <row r="4" spans="1:7" x14ac:dyDescent="0.4">
      <c r="A4" s="358">
        <v>3</v>
      </c>
      <c r="B4" s="358" t="s">
        <v>320</v>
      </c>
      <c r="C4" s="358" t="s">
        <v>325</v>
      </c>
      <c r="D4" s="359">
        <v>3890</v>
      </c>
      <c r="E4" s="362">
        <v>9.6</v>
      </c>
      <c r="F4" s="359">
        <v>3675</v>
      </c>
      <c r="G4" s="358" t="s">
        <v>271</v>
      </c>
    </row>
    <row r="5" spans="1:7" x14ac:dyDescent="0.4">
      <c r="A5" s="358">
        <v>4</v>
      </c>
      <c r="B5" s="358" t="s">
        <v>320</v>
      </c>
      <c r="C5" s="358" t="s">
        <v>324</v>
      </c>
      <c r="D5" s="359">
        <v>5030</v>
      </c>
      <c r="E5" s="362">
        <v>11.2</v>
      </c>
      <c r="F5" s="359">
        <v>3675</v>
      </c>
      <c r="G5" s="358" t="s">
        <v>271</v>
      </c>
    </row>
    <row r="6" spans="1:7" x14ac:dyDescent="0.4">
      <c r="A6" s="358">
        <v>5</v>
      </c>
      <c r="B6" s="358" t="s">
        <v>320</v>
      </c>
      <c r="C6" s="358" t="s">
        <v>323</v>
      </c>
      <c r="D6" s="359">
        <v>2090</v>
      </c>
      <c r="E6" s="362">
        <v>4.2</v>
      </c>
      <c r="F6" s="359">
        <v>3675</v>
      </c>
      <c r="G6" s="358" t="s">
        <v>271</v>
      </c>
    </row>
    <row r="7" spans="1:7" x14ac:dyDescent="0.4">
      <c r="A7" s="358">
        <v>6</v>
      </c>
      <c r="B7" s="358" t="s">
        <v>320</v>
      </c>
      <c r="C7" s="358" t="s">
        <v>322</v>
      </c>
      <c r="D7" s="359">
        <v>3350</v>
      </c>
      <c r="E7" s="362">
        <v>7.8</v>
      </c>
      <c r="F7" s="359">
        <v>3675</v>
      </c>
      <c r="G7" s="358" t="s">
        <v>271</v>
      </c>
    </row>
    <row r="8" spans="1:7" x14ac:dyDescent="0.4">
      <c r="A8" s="358">
        <v>7</v>
      </c>
      <c r="B8" s="358" t="s">
        <v>320</v>
      </c>
      <c r="C8" s="358" t="s">
        <v>321</v>
      </c>
      <c r="D8" s="359">
        <v>4260</v>
      </c>
      <c r="E8" s="362">
        <v>10.199999999999999</v>
      </c>
      <c r="F8" s="359">
        <v>3675</v>
      </c>
      <c r="G8" s="358" t="s">
        <v>271</v>
      </c>
    </row>
    <row r="9" spans="1:7" x14ac:dyDescent="0.4">
      <c r="A9" s="358">
        <v>8</v>
      </c>
      <c r="B9" s="358" t="s">
        <v>320</v>
      </c>
      <c r="C9" s="358" t="s">
        <v>319</v>
      </c>
      <c r="D9" s="359">
        <v>5570</v>
      </c>
      <c r="E9" s="362">
        <v>11.2</v>
      </c>
      <c r="F9" s="359">
        <v>3675</v>
      </c>
      <c r="G9" s="358" t="s">
        <v>271</v>
      </c>
    </row>
    <row r="10" spans="1:7" x14ac:dyDescent="0.4">
      <c r="A10" s="358">
        <v>9</v>
      </c>
      <c r="B10" s="358" t="s">
        <v>310</v>
      </c>
      <c r="C10" s="358" t="s">
        <v>318</v>
      </c>
      <c r="D10" s="359">
        <v>1130</v>
      </c>
      <c r="E10" s="362">
        <v>2.2999999999999998</v>
      </c>
      <c r="F10" s="359">
        <v>3050</v>
      </c>
      <c r="G10" s="358" t="s">
        <v>279</v>
      </c>
    </row>
    <row r="11" spans="1:7" x14ac:dyDescent="0.4">
      <c r="A11" s="358">
        <v>10</v>
      </c>
      <c r="B11" s="358" t="s">
        <v>310</v>
      </c>
      <c r="C11" s="358" t="s">
        <v>317</v>
      </c>
      <c r="D11" s="359">
        <v>1380</v>
      </c>
      <c r="E11" s="362">
        <v>3</v>
      </c>
      <c r="F11" s="359">
        <v>3050</v>
      </c>
      <c r="G11" s="358" t="s">
        <v>279</v>
      </c>
    </row>
    <row r="12" spans="1:7" x14ac:dyDescent="0.4">
      <c r="A12" s="358">
        <v>11</v>
      </c>
      <c r="B12" s="358" t="s">
        <v>310</v>
      </c>
      <c r="C12" s="358" t="s">
        <v>316</v>
      </c>
      <c r="D12" s="359">
        <v>1670</v>
      </c>
      <c r="E12" s="362">
        <v>3.9</v>
      </c>
      <c r="F12" s="359">
        <v>3525</v>
      </c>
      <c r="G12" s="358" t="s">
        <v>271</v>
      </c>
    </row>
    <row r="13" spans="1:7" x14ac:dyDescent="0.4">
      <c r="A13" s="358">
        <v>12</v>
      </c>
      <c r="B13" s="358" t="s">
        <v>310</v>
      </c>
      <c r="C13" s="358" t="s">
        <v>315</v>
      </c>
      <c r="D13" s="359">
        <v>1720</v>
      </c>
      <c r="E13" s="362">
        <v>4</v>
      </c>
      <c r="F13" s="359">
        <v>3675</v>
      </c>
      <c r="G13" s="358" t="s">
        <v>271</v>
      </c>
    </row>
    <row r="14" spans="1:7" x14ac:dyDescent="0.4">
      <c r="A14" s="358">
        <v>13</v>
      </c>
      <c r="B14" s="358" t="s">
        <v>310</v>
      </c>
      <c r="C14" s="358" t="s">
        <v>314</v>
      </c>
      <c r="D14" s="359">
        <v>2040</v>
      </c>
      <c r="E14" s="362">
        <v>6</v>
      </c>
      <c r="F14" s="359">
        <v>3675</v>
      </c>
      <c r="G14" s="358" t="s">
        <v>271</v>
      </c>
    </row>
    <row r="15" spans="1:7" x14ac:dyDescent="0.4">
      <c r="A15" s="358">
        <v>14</v>
      </c>
      <c r="B15" s="358" t="s">
        <v>310</v>
      </c>
      <c r="C15" s="358" t="s">
        <v>313</v>
      </c>
      <c r="D15" s="359">
        <v>2320</v>
      </c>
      <c r="E15" s="362">
        <v>7.9</v>
      </c>
      <c r="F15" s="359">
        <v>3675</v>
      </c>
      <c r="G15" s="358" t="s">
        <v>271</v>
      </c>
    </row>
    <row r="16" spans="1:7" x14ac:dyDescent="0.4">
      <c r="A16" s="358">
        <v>15</v>
      </c>
      <c r="B16" s="358" t="s">
        <v>310</v>
      </c>
      <c r="C16" s="358" t="s">
        <v>312</v>
      </c>
      <c r="D16" s="359">
        <v>2500</v>
      </c>
      <c r="E16" s="362">
        <v>8.9</v>
      </c>
      <c r="F16" s="359">
        <v>3675</v>
      </c>
      <c r="G16" s="358" t="s">
        <v>271</v>
      </c>
    </row>
    <row r="17" spans="1:7" x14ac:dyDescent="0.4">
      <c r="A17" s="358">
        <v>16</v>
      </c>
      <c r="B17" s="358" t="s">
        <v>310</v>
      </c>
      <c r="C17" s="358" t="s">
        <v>311</v>
      </c>
      <c r="D17" s="359">
        <v>2770</v>
      </c>
      <c r="E17" s="362">
        <v>9.1</v>
      </c>
      <c r="F17" s="359">
        <v>3675</v>
      </c>
      <c r="G17" s="358" t="s">
        <v>271</v>
      </c>
    </row>
    <row r="18" spans="1:7" x14ac:dyDescent="0.4">
      <c r="A18" s="358">
        <v>17</v>
      </c>
      <c r="B18" s="358" t="s">
        <v>310</v>
      </c>
      <c r="C18" s="358" t="s">
        <v>309</v>
      </c>
      <c r="D18" s="359">
        <v>4260</v>
      </c>
      <c r="E18" s="362">
        <v>11.7</v>
      </c>
      <c r="F18" s="359">
        <v>3675</v>
      </c>
      <c r="G18" s="358" t="s">
        <v>271</v>
      </c>
    </row>
    <row r="19" spans="1:7" x14ac:dyDescent="0.4">
      <c r="A19" s="358">
        <v>18</v>
      </c>
      <c r="B19" s="358" t="s">
        <v>296</v>
      </c>
      <c r="C19" s="358" t="s">
        <v>308</v>
      </c>
      <c r="D19" s="359">
        <v>591</v>
      </c>
      <c r="E19" s="362">
        <v>1.6</v>
      </c>
      <c r="F19" s="359">
        <v>3275</v>
      </c>
      <c r="G19" s="358" t="s">
        <v>305</v>
      </c>
    </row>
    <row r="20" spans="1:7" x14ac:dyDescent="0.4">
      <c r="A20" s="358">
        <v>19</v>
      </c>
      <c r="B20" s="358" t="s">
        <v>296</v>
      </c>
      <c r="C20" s="358" t="s">
        <v>307</v>
      </c>
      <c r="D20" s="359">
        <v>752</v>
      </c>
      <c r="E20" s="362">
        <v>1.9</v>
      </c>
      <c r="F20" s="359">
        <v>3275</v>
      </c>
      <c r="G20" s="358" t="s">
        <v>305</v>
      </c>
    </row>
    <row r="21" spans="1:7" x14ac:dyDescent="0.4">
      <c r="A21" s="358">
        <v>20</v>
      </c>
      <c r="B21" s="358" t="s">
        <v>296</v>
      </c>
      <c r="C21" s="358" t="s">
        <v>306</v>
      </c>
      <c r="D21" s="359">
        <v>978</v>
      </c>
      <c r="E21" s="362">
        <v>2.6</v>
      </c>
      <c r="F21" s="359">
        <v>3275</v>
      </c>
      <c r="G21" s="358" t="s">
        <v>305</v>
      </c>
    </row>
    <row r="22" spans="1:7" x14ac:dyDescent="0.4">
      <c r="A22" s="358">
        <v>21</v>
      </c>
      <c r="B22" s="358" t="s">
        <v>296</v>
      </c>
      <c r="C22" s="358" t="s">
        <v>304</v>
      </c>
      <c r="D22" s="359">
        <v>1096</v>
      </c>
      <c r="E22" s="362">
        <v>2.9</v>
      </c>
      <c r="F22" s="359">
        <v>3675</v>
      </c>
      <c r="G22" s="358" t="s">
        <v>271</v>
      </c>
    </row>
    <row r="23" spans="1:7" x14ac:dyDescent="0.4">
      <c r="A23" s="358">
        <v>22</v>
      </c>
      <c r="B23" s="358" t="s">
        <v>296</v>
      </c>
      <c r="C23" s="358" t="s">
        <v>303</v>
      </c>
      <c r="D23" s="359">
        <v>1262</v>
      </c>
      <c r="E23" s="362">
        <v>3.6</v>
      </c>
      <c r="F23" s="359">
        <v>3675</v>
      </c>
      <c r="G23" s="358" t="s">
        <v>271</v>
      </c>
    </row>
    <row r="24" spans="1:7" x14ac:dyDescent="0.4">
      <c r="A24" s="358">
        <v>23</v>
      </c>
      <c r="B24" s="358" t="s">
        <v>296</v>
      </c>
      <c r="C24" s="358" t="s">
        <v>302</v>
      </c>
      <c r="D24" s="359">
        <v>1375</v>
      </c>
      <c r="E24" s="362">
        <v>3.9</v>
      </c>
      <c r="F24" s="359">
        <v>3675</v>
      </c>
      <c r="G24" s="358" t="s">
        <v>271</v>
      </c>
    </row>
    <row r="25" spans="1:7" x14ac:dyDescent="0.4">
      <c r="A25" s="358">
        <v>24</v>
      </c>
      <c r="B25" s="358" t="s">
        <v>296</v>
      </c>
      <c r="C25" s="358" t="s">
        <v>301</v>
      </c>
      <c r="D25" s="359">
        <v>1770</v>
      </c>
      <c r="E25" s="362">
        <v>5.9</v>
      </c>
      <c r="F25" s="359">
        <v>3675</v>
      </c>
      <c r="G25" s="358" t="s">
        <v>271</v>
      </c>
    </row>
    <row r="26" spans="1:7" x14ac:dyDescent="0.4">
      <c r="A26" s="358">
        <v>25</v>
      </c>
      <c r="B26" s="358" t="s">
        <v>296</v>
      </c>
      <c r="C26" s="358" t="s">
        <v>300</v>
      </c>
      <c r="D26" s="359">
        <v>2530</v>
      </c>
      <c r="E26" s="362">
        <v>8.6</v>
      </c>
      <c r="F26" s="359">
        <v>3675</v>
      </c>
      <c r="G26" s="358" t="s">
        <v>271</v>
      </c>
    </row>
    <row r="27" spans="1:7" x14ac:dyDescent="0.4">
      <c r="A27" s="358">
        <v>26</v>
      </c>
      <c r="B27" s="358" t="s">
        <v>296</v>
      </c>
      <c r="C27" s="358" t="s">
        <v>299</v>
      </c>
      <c r="D27" s="359">
        <v>2740</v>
      </c>
      <c r="E27" s="362">
        <v>9.1999999999999993</v>
      </c>
      <c r="F27" s="359">
        <v>3675</v>
      </c>
      <c r="G27" s="358" t="s">
        <v>271</v>
      </c>
    </row>
    <row r="28" spans="1:7" x14ac:dyDescent="0.4">
      <c r="A28" s="358">
        <v>27</v>
      </c>
      <c r="B28" s="358" t="s">
        <v>296</v>
      </c>
      <c r="C28" s="358" t="s">
        <v>298</v>
      </c>
      <c r="D28" s="359">
        <v>2990</v>
      </c>
      <c r="E28" s="362">
        <v>10.7</v>
      </c>
      <c r="F28" s="359">
        <v>3675</v>
      </c>
      <c r="G28" s="358" t="s">
        <v>271</v>
      </c>
    </row>
    <row r="29" spans="1:7" x14ac:dyDescent="0.4">
      <c r="A29" s="358">
        <v>28</v>
      </c>
      <c r="B29" s="358" t="s">
        <v>296</v>
      </c>
      <c r="C29" s="358" t="s">
        <v>297</v>
      </c>
      <c r="D29" s="359">
        <v>4390</v>
      </c>
      <c r="E29" s="362">
        <v>15</v>
      </c>
      <c r="F29" s="359">
        <v>3675</v>
      </c>
      <c r="G29" s="358" t="s">
        <v>271</v>
      </c>
    </row>
    <row r="30" spans="1:7" x14ac:dyDescent="0.4">
      <c r="A30" s="358">
        <v>29</v>
      </c>
      <c r="B30" s="358" t="s">
        <v>296</v>
      </c>
      <c r="C30" s="358" t="s">
        <v>295</v>
      </c>
      <c r="D30" s="359">
        <v>4620</v>
      </c>
      <c r="E30" s="362">
        <v>16.7</v>
      </c>
      <c r="F30" s="359">
        <v>3675</v>
      </c>
      <c r="G30" s="358" t="s">
        <v>271</v>
      </c>
    </row>
    <row r="31" spans="1:7" x14ac:dyDescent="0.4">
      <c r="A31" s="358">
        <v>30</v>
      </c>
      <c r="B31" s="358" t="s">
        <v>293</v>
      </c>
      <c r="C31" s="358" t="s">
        <v>290</v>
      </c>
      <c r="D31" s="359">
        <v>1020</v>
      </c>
      <c r="E31" s="362">
        <v>3.5</v>
      </c>
      <c r="F31" s="359">
        <v>3050</v>
      </c>
      <c r="G31" s="358" t="s">
        <v>279</v>
      </c>
    </row>
    <row r="32" spans="1:7" x14ac:dyDescent="0.4">
      <c r="A32" s="358">
        <v>31</v>
      </c>
      <c r="B32" s="358" t="s">
        <v>293</v>
      </c>
      <c r="C32" s="358" t="s">
        <v>294</v>
      </c>
      <c r="D32" s="359">
        <v>1540</v>
      </c>
      <c r="E32" s="362">
        <v>5.4</v>
      </c>
      <c r="F32" s="359">
        <v>3050</v>
      </c>
      <c r="G32" s="358" t="s">
        <v>279</v>
      </c>
    </row>
    <row r="33" spans="1:7" x14ac:dyDescent="0.4">
      <c r="A33" s="358">
        <v>32</v>
      </c>
      <c r="B33" s="358" t="s">
        <v>293</v>
      </c>
      <c r="C33" s="358" t="s">
        <v>292</v>
      </c>
      <c r="D33" s="359">
        <v>4330</v>
      </c>
      <c r="E33" s="362">
        <v>9.8000000000000007</v>
      </c>
      <c r="F33" s="359">
        <v>3050</v>
      </c>
      <c r="G33" s="358" t="s">
        <v>279</v>
      </c>
    </row>
    <row r="34" spans="1:7" x14ac:dyDescent="0.4">
      <c r="A34" s="358">
        <v>33</v>
      </c>
      <c r="B34" s="358" t="s">
        <v>288</v>
      </c>
      <c r="C34" s="358" t="s">
        <v>291</v>
      </c>
      <c r="D34" s="359">
        <v>493</v>
      </c>
      <c r="E34" s="362">
        <v>2.5</v>
      </c>
      <c r="F34" s="359">
        <v>3050</v>
      </c>
      <c r="G34" s="358" t="s">
        <v>279</v>
      </c>
    </row>
    <row r="35" spans="1:7" x14ac:dyDescent="0.4">
      <c r="A35" s="358">
        <v>34</v>
      </c>
      <c r="B35" s="358" t="s">
        <v>288</v>
      </c>
      <c r="C35" s="358" t="s">
        <v>290</v>
      </c>
      <c r="D35" s="359">
        <v>854</v>
      </c>
      <c r="E35" s="362">
        <v>3.9</v>
      </c>
      <c r="F35" s="359">
        <v>3050</v>
      </c>
      <c r="G35" s="358" t="s">
        <v>279</v>
      </c>
    </row>
    <row r="36" spans="1:7" x14ac:dyDescent="0.4">
      <c r="A36" s="358">
        <v>35</v>
      </c>
      <c r="B36" s="358" t="s">
        <v>288</v>
      </c>
      <c r="C36" s="358" t="s">
        <v>289</v>
      </c>
      <c r="D36" s="359">
        <v>1080</v>
      </c>
      <c r="E36" s="362">
        <v>4.2</v>
      </c>
      <c r="F36" s="359">
        <v>3050</v>
      </c>
      <c r="G36" s="358" t="s">
        <v>279</v>
      </c>
    </row>
    <row r="37" spans="1:7" x14ac:dyDescent="0.4">
      <c r="A37" s="358">
        <v>36</v>
      </c>
      <c r="B37" s="358" t="s">
        <v>288</v>
      </c>
      <c r="C37" s="358" t="s">
        <v>287</v>
      </c>
      <c r="D37" s="359">
        <v>1430</v>
      </c>
      <c r="E37" s="362">
        <v>5.5</v>
      </c>
      <c r="F37" s="359">
        <v>3050</v>
      </c>
      <c r="G37" s="358" t="s">
        <v>279</v>
      </c>
    </row>
    <row r="38" spans="1:7" x14ac:dyDescent="0.4">
      <c r="A38" s="358">
        <v>37</v>
      </c>
      <c r="B38" s="358" t="s">
        <v>285</v>
      </c>
      <c r="C38" s="358" t="s">
        <v>286</v>
      </c>
      <c r="D38" s="359">
        <v>527</v>
      </c>
      <c r="E38" s="362">
        <v>2.7</v>
      </c>
      <c r="F38" s="359">
        <v>3050</v>
      </c>
      <c r="G38" s="358" t="s">
        <v>279</v>
      </c>
    </row>
    <row r="39" spans="1:7" x14ac:dyDescent="0.4">
      <c r="A39" s="358">
        <v>38</v>
      </c>
      <c r="B39" s="358" t="s">
        <v>285</v>
      </c>
      <c r="C39" s="358" t="s">
        <v>284</v>
      </c>
      <c r="D39" s="359">
        <v>785</v>
      </c>
      <c r="E39" s="362">
        <v>3.4</v>
      </c>
      <c r="F39" s="359">
        <v>3050</v>
      </c>
      <c r="G39" s="358" t="s">
        <v>279</v>
      </c>
    </row>
    <row r="40" spans="1:7" x14ac:dyDescent="0.4">
      <c r="A40" s="358">
        <v>39</v>
      </c>
      <c r="B40" s="358" t="s">
        <v>278</v>
      </c>
      <c r="C40" s="358" t="s">
        <v>283</v>
      </c>
      <c r="D40" s="359">
        <v>1200</v>
      </c>
      <c r="E40" s="364">
        <v>1.3</v>
      </c>
      <c r="F40" s="359">
        <v>3050</v>
      </c>
      <c r="G40" s="358" t="s">
        <v>279</v>
      </c>
    </row>
    <row r="41" spans="1:7" x14ac:dyDescent="0.4">
      <c r="A41" s="358">
        <v>40</v>
      </c>
      <c r="B41" s="358" t="s">
        <v>278</v>
      </c>
      <c r="C41" s="358" t="s">
        <v>282</v>
      </c>
      <c r="D41" s="359">
        <v>2330</v>
      </c>
      <c r="E41" s="364">
        <v>2.6</v>
      </c>
      <c r="F41" s="359">
        <v>3050</v>
      </c>
      <c r="G41" s="358" t="s">
        <v>279</v>
      </c>
    </row>
    <row r="42" spans="1:7" x14ac:dyDescent="0.4">
      <c r="A42" s="358">
        <v>41</v>
      </c>
      <c r="B42" s="358" t="s">
        <v>278</v>
      </c>
      <c r="C42" s="358" t="s">
        <v>281</v>
      </c>
      <c r="D42" s="359">
        <v>2900</v>
      </c>
      <c r="E42" s="364">
        <v>5.2</v>
      </c>
      <c r="F42" s="359">
        <v>3050</v>
      </c>
      <c r="G42" s="358" t="s">
        <v>279</v>
      </c>
    </row>
    <row r="43" spans="1:7" x14ac:dyDescent="0.4">
      <c r="A43" s="358">
        <v>42</v>
      </c>
      <c r="B43" s="358" t="s">
        <v>278</v>
      </c>
      <c r="C43" s="358" t="s">
        <v>280</v>
      </c>
      <c r="D43" s="359">
        <v>5860</v>
      </c>
      <c r="E43" s="364">
        <v>7</v>
      </c>
      <c r="F43" s="359">
        <v>3050</v>
      </c>
      <c r="G43" s="358" t="s">
        <v>279</v>
      </c>
    </row>
    <row r="44" spans="1:7" x14ac:dyDescent="0.4">
      <c r="A44" s="358">
        <v>43</v>
      </c>
      <c r="B44" s="358" t="s">
        <v>278</v>
      </c>
      <c r="C44" s="358" t="s">
        <v>277</v>
      </c>
      <c r="D44" s="359">
        <v>6440</v>
      </c>
      <c r="E44" s="364">
        <v>10.5</v>
      </c>
      <c r="F44" s="359">
        <v>3675</v>
      </c>
      <c r="G44" s="358" t="s">
        <v>276</v>
      </c>
    </row>
    <row r="45" spans="1:7" x14ac:dyDescent="0.4">
      <c r="A45" s="358">
        <v>44</v>
      </c>
      <c r="B45" s="358" t="s">
        <v>273</v>
      </c>
      <c r="C45" s="358" t="s">
        <v>275</v>
      </c>
      <c r="D45" s="359">
        <v>3220</v>
      </c>
      <c r="E45" s="364">
        <v>5.2</v>
      </c>
      <c r="F45" s="359">
        <v>3675</v>
      </c>
      <c r="G45" s="358" t="s">
        <v>271</v>
      </c>
    </row>
    <row r="46" spans="1:7" x14ac:dyDescent="0.4">
      <c r="A46" s="358">
        <v>45</v>
      </c>
      <c r="B46" s="358" t="s">
        <v>273</v>
      </c>
      <c r="C46" s="358" t="s">
        <v>274</v>
      </c>
      <c r="D46" s="359">
        <v>4570</v>
      </c>
      <c r="E46" s="364">
        <v>7</v>
      </c>
      <c r="F46" s="359">
        <v>3675</v>
      </c>
      <c r="G46" s="358" t="s">
        <v>271</v>
      </c>
    </row>
    <row r="47" spans="1:7" x14ac:dyDescent="0.4">
      <c r="A47" s="358">
        <v>46</v>
      </c>
      <c r="B47" s="358" t="s">
        <v>273</v>
      </c>
      <c r="C47" s="358" t="s">
        <v>272</v>
      </c>
      <c r="D47" s="359">
        <v>6880</v>
      </c>
      <c r="E47" s="364">
        <v>10.5</v>
      </c>
      <c r="F47" s="359">
        <v>3675</v>
      </c>
      <c r="G47" s="358" t="s">
        <v>271</v>
      </c>
    </row>
    <row r="48" spans="1:7" x14ac:dyDescent="0.4">
      <c r="A48" s="358">
        <v>47</v>
      </c>
      <c r="B48" s="358" t="s">
        <v>268</v>
      </c>
      <c r="C48" s="358" t="s">
        <v>270</v>
      </c>
      <c r="D48" s="359">
        <v>402</v>
      </c>
      <c r="E48" s="360"/>
      <c r="F48" s="361"/>
      <c r="G48" s="361"/>
    </row>
    <row r="49" spans="1:7" x14ac:dyDescent="0.4">
      <c r="A49" s="358">
        <v>48</v>
      </c>
      <c r="B49" s="358" t="s">
        <v>268</v>
      </c>
      <c r="C49" s="358" t="s">
        <v>269</v>
      </c>
      <c r="D49" s="359">
        <v>393</v>
      </c>
      <c r="E49" s="360"/>
      <c r="F49" s="361"/>
      <c r="G49" s="361"/>
    </row>
    <row r="50" spans="1:7" x14ac:dyDescent="0.4">
      <c r="A50" s="358">
        <v>49</v>
      </c>
      <c r="B50" s="358" t="s">
        <v>268</v>
      </c>
      <c r="C50" s="358" t="s">
        <v>267</v>
      </c>
      <c r="D50" s="359">
        <v>493</v>
      </c>
      <c r="E50" s="360"/>
      <c r="F50" s="361"/>
      <c r="G50" s="361"/>
    </row>
    <row r="51" spans="1:7" x14ac:dyDescent="0.4">
      <c r="A51" s="358">
        <v>50</v>
      </c>
      <c r="B51" s="358" t="s">
        <v>264</v>
      </c>
      <c r="C51" s="358" t="s">
        <v>266</v>
      </c>
      <c r="D51" s="359">
        <v>11300</v>
      </c>
      <c r="E51" s="360"/>
      <c r="F51" s="361"/>
      <c r="G51" s="361"/>
    </row>
    <row r="52" spans="1:7" x14ac:dyDescent="0.4">
      <c r="A52" s="358">
        <v>51</v>
      </c>
      <c r="B52" s="358" t="s">
        <v>264</v>
      </c>
      <c r="C52" s="358" t="s">
        <v>265</v>
      </c>
      <c r="D52" s="359">
        <v>6360</v>
      </c>
      <c r="E52" s="360"/>
      <c r="F52" s="361"/>
      <c r="G52" s="361"/>
    </row>
    <row r="53" spans="1:7" x14ac:dyDescent="0.4">
      <c r="A53" s="358">
        <v>52</v>
      </c>
      <c r="B53" s="358" t="s">
        <v>264</v>
      </c>
      <c r="C53" s="358" t="s">
        <v>263</v>
      </c>
      <c r="D53" s="359">
        <v>10200</v>
      </c>
      <c r="E53" s="360"/>
      <c r="F53" s="361"/>
      <c r="G53" s="361"/>
    </row>
    <row r="54" spans="1:7" x14ac:dyDescent="0.4">
      <c r="A54" s="358">
        <v>54</v>
      </c>
      <c r="B54" s="358" t="s">
        <v>260</v>
      </c>
      <c r="C54" s="358" t="s">
        <v>262</v>
      </c>
      <c r="D54" s="359">
        <v>811</v>
      </c>
      <c r="E54" s="360"/>
      <c r="F54" s="361"/>
      <c r="G54" s="361"/>
    </row>
    <row r="55" spans="1:7" x14ac:dyDescent="0.4">
      <c r="A55" s="358">
        <v>55</v>
      </c>
      <c r="B55" s="358" t="s">
        <v>260</v>
      </c>
      <c r="C55" s="358" t="s">
        <v>261</v>
      </c>
      <c r="D55" s="359">
        <v>1375</v>
      </c>
      <c r="E55" s="360"/>
      <c r="F55" s="361"/>
      <c r="G55" s="361"/>
    </row>
    <row r="56" spans="1:7" x14ac:dyDescent="0.4">
      <c r="A56" s="358">
        <v>56</v>
      </c>
      <c r="B56" s="358" t="s">
        <v>260</v>
      </c>
      <c r="C56" s="358" t="s">
        <v>259</v>
      </c>
      <c r="D56" s="359">
        <v>1837</v>
      </c>
      <c r="E56" s="360"/>
      <c r="F56" s="361"/>
      <c r="G56" s="361"/>
    </row>
    <row r="57" spans="1:7" x14ac:dyDescent="0.4">
      <c r="A57" s="358">
        <v>57</v>
      </c>
      <c r="B57" s="358" t="s">
        <v>256</v>
      </c>
      <c r="C57" s="358" t="s">
        <v>258</v>
      </c>
      <c r="D57" s="359">
        <v>448</v>
      </c>
      <c r="E57" s="360"/>
      <c r="F57" s="361"/>
      <c r="G57" s="361"/>
    </row>
    <row r="58" spans="1:7" x14ac:dyDescent="0.4">
      <c r="A58" s="358">
        <v>58</v>
      </c>
      <c r="B58" s="358" t="s">
        <v>256</v>
      </c>
      <c r="C58" s="358" t="s">
        <v>257</v>
      </c>
      <c r="D58" s="359">
        <v>758</v>
      </c>
      <c r="E58" s="360"/>
      <c r="F58" s="361"/>
      <c r="G58" s="361"/>
    </row>
    <row r="59" spans="1:7" x14ac:dyDescent="0.4">
      <c r="A59" s="358">
        <v>59</v>
      </c>
      <c r="B59" s="358" t="s">
        <v>256</v>
      </c>
      <c r="C59" s="358" t="s">
        <v>255</v>
      </c>
      <c r="D59" s="359">
        <v>750</v>
      </c>
      <c r="E59" s="360"/>
      <c r="F59" s="361"/>
      <c r="G59" s="361"/>
    </row>
    <row r="60" spans="1:7" x14ac:dyDescent="0.4">
      <c r="A60" s="358">
        <v>60</v>
      </c>
      <c r="B60" s="358" t="s">
        <v>253</v>
      </c>
      <c r="C60" s="358" t="s">
        <v>254</v>
      </c>
      <c r="D60" s="359">
        <v>28</v>
      </c>
      <c r="E60" s="362">
        <v>0.4</v>
      </c>
      <c r="F60" s="359">
        <v>3275</v>
      </c>
      <c r="G60" s="358" t="s">
        <v>239</v>
      </c>
    </row>
    <row r="61" spans="1:7" x14ac:dyDescent="0.4">
      <c r="A61" s="358">
        <v>61</v>
      </c>
      <c r="B61" s="358" t="s">
        <v>253</v>
      </c>
      <c r="C61" s="358" t="s">
        <v>252</v>
      </c>
      <c r="D61" s="359">
        <v>31</v>
      </c>
      <c r="E61" s="362">
        <v>0.8</v>
      </c>
      <c r="F61" s="359">
        <v>3275</v>
      </c>
      <c r="G61" s="358" t="s">
        <v>239</v>
      </c>
    </row>
    <row r="62" spans="1:7" x14ac:dyDescent="0.4">
      <c r="A62" s="358">
        <v>62</v>
      </c>
      <c r="B62" s="358" t="s">
        <v>248</v>
      </c>
      <c r="C62" s="358" t="s">
        <v>251</v>
      </c>
      <c r="D62" s="359">
        <v>226</v>
      </c>
      <c r="E62" s="362">
        <v>1.1000000000000001</v>
      </c>
      <c r="F62" s="359">
        <v>3275</v>
      </c>
      <c r="G62" s="358" t="s">
        <v>239</v>
      </c>
    </row>
    <row r="63" spans="1:7" x14ac:dyDescent="0.4">
      <c r="A63" s="358">
        <v>63</v>
      </c>
      <c r="B63" s="358" t="s">
        <v>248</v>
      </c>
      <c r="C63" s="358" t="s">
        <v>250</v>
      </c>
      <c r="D63" s="359">
        <v>410</v>
      </c>
      <c r="E63" s="362">
        <v>1.6</v>
      </c>
      <c r="F63" s="359">
        <v>3275</v>
      </c>
      <c r="G63" s="358" t="s">
        <v>239</v>
      </c>
    </row>
    <row r="64" spans="1:7" x14ac:dyDescent="0.4">
      <c r="A64" s="358">
        <v>64</v>
      </c>
      <c r="B64" s="358" t="s">
        <v>248</v>
      </c>
      <c r="C64" s="358" t="s">
        <v>249</v>
      </c>
      <c r="D64" s="359">
        <v>1900</v>
      </c>
      <c r="E64" s="362">
        <v>4.5999999999999996</v>
      </c>
      <c r="F64" s="359">
        <v>3275</v>
      </c>
      <c r="G64" s="358" t="s">
        <v>239</v>
      </c>
    </row>
    <row r="65" spans="1:7" x14ac:dyDescent="0.4">
      <c r="A65" s="358">
        <v>65</v>
      </c>
      <c r="B65" s="358" t="s">
        <v>248</v>
      </c>
      <c r="C65" s="358" t="s">
        <v>247</v>
      </c>
      <c r="D65" s="359">
        <v>2100</v>
      </c>
      <c r="E65" s="362">
        <v>4.5999999999999996</v>
      </c>
      <c r="F65" s="359">
        <v>3275</v>
      </c>
      <c r="G65" s="358" t="s">
        <v>239</v>
      </c>
    </row>
    <row r="66" spans="1:7" x14ac:dyDescent="0.4">
      <c r="A66" s="358">
        <v>66</v>
      </c>
      <c r="B66" s="358" t="s">
        <v>244</v>
      </c>
      <c r="C66" s="358" t="s">
        <v>246</v>
      </c>
      <c r="D66" s="359">
        <v>49</v>
      </c>
      <c r="E66" s="363">
        <v>0.38</v>
      </c>
      <c r="F66" s="359">
        <v>3275</v>
      </c>
      <c r="G66" s="358" t="s">
        <v>239</v>
      </c>
    </row>
    <row r="67" spans="1:7" x14ac:dyDescent="0.4">
      <c r="A67" s="358">
        <v>67</v>
      </c>
      <c r="B67" s="358" t="s">
        <v>244</v>
      </c>
      <c r="C67" s="358" t="s">
        <v>245</v>
      </c>
      <c r="D67" s="359">
        <v>122</v>
      </c>
      <c r="E67" s="363">
        <v>0.38</v>
      </c>
      <c r="F67" s="359">
        <v>3275</v>
      </c>
      <c r="G67" s="358" t="s">
        <v>239</v>
      </c>
    </row>
    <row r="68" spans="1:7" x14ac:dyDescent="0.4">
      <c r="A68" s="358">
        <v>68</v>
      </c>
      <c r="B68" s="358" t="s">
        <v>244</v>
      </c>
      <c r="C68" s="358" t="s">
        <v>243</v>
      </c>
      <c r="D68" s="359">
        <v>135</v>
      </c>
      <c r="E68" s="363">
        <v>0.38</v>
      </c>
      <c r="F68" s="359">
        <v>3275</v>
      </c>
      <c r="G68" s="358" t="s">
        <v>239</v>
      </c>
    </row>
    <row r="69" spans="1:7" x14ac:dyDescent="0.4">
      <c r="A69" s="358">
        <v>69</v>
      </c>
      <c r="B69" s="358" t="s">
        <v>241</v>
      </c>
      <c r="C69" s="358" t="s">
        <v>242</v>
      </c>
      <c r="D69" s="359">
        <v>40</v>
      </c>
      <c r="E69" s="362">
        <v>0.39</v>
      </c>
      <c r="F69" s="359">
        <v>3275</v>
      </c>
      <c r="G69" s="358" t="s">
        <v>239</v>
      </c>
    </row>
    <row r="70" spans="1:7" x14ac:dyDescent="0.4">
      <c r="A70" s="358">
        <v>70</v>
      </c>
      <c r="B70" s="358" t="s">
        <v>241</v>
      </c>
      <c r="C70" s="358" t="s">
        <v>240</v>
      </c>
      <c r="D70" s="359">
        <v>47</v>
      </c>
      <c r="E70" s="362">
        <v>0.56999999999999995</v>
      </c>
      <c r="F70" s="359">
        <v>3275</v>
      </c>
      <c r="G70" s="358" t="s">
        <v>239</v>
      </c>
    </row>
    <row r="71" spans="1:7" x14ac:dyDescent="0.4">
      <c r="A71" s="358">
        <v>71</v>
      </c>
      <c r="B71" s="358" t="s">
        <v>238</v>
      </c>
      <c r="C71" s="358"/>
      <c r="D71" s="361"/>
      <c r="E71" s="360"/>
      <c r="F71" s="359">
        <v>2100</v>
      </c>
      <c r="G71" s="358" t="s">
        <v>75</v>
      </c>
    </row>
  </sheetData>
  <sheetProtection password="EB2E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様式８号（実績報告書）</vt:lpstr>
      <vt:lpstr>様式８号別添１（着工前価格確認書）</vt:lpstr>
      <vt:lpstr>様式８号別添２-１（荒廃農地等再生支援）</vt:lpstr>
      <vt:lpstr>様式８号別添２-２（荒廃農地等再生支援・圃場No.）</vt:lpstr>
      <vt:lpstr>様式８号別添３（生産体制強化支援・機械名）</vt:lpstr>
      <vt:lpstr>様式１号別添（実施計画書） （実績)</vt:lpstr>
      <vt:lpstr>参考様式１（圃場No. ）（実績)</vt:lpstr>
      <vt:lpstr>参考様式１　リスト（編集不可）（実績）</vt:lpstr>
      <vt:lpstr>'参考様式１（圃場No. ）（実績)'!Print_Area</vt:lpstr>
      <vt:lpstr>'様式１号別添（実施計画書） （実績)'!Print_Area</vt:lpstr>
      <vt:lpstr>'様式８号（実績報告書）'!Print_Area</vt:lpstr>
      <vt:lpstr>'様式８号別添１（着工前価格確認書）'!Print_Area</vt:lpstr>
      <vt:lpstr>'様式８号別添２-１（荒廃農地等再生支援）'!Print_Area</vt:lpstr>
      <vt:lpstr>'様式８号別添２-２（荒廃農地等再生支援・圃場No.）'!Print_Area</vt:lpstr>
      <vt:lpstr>'様式８号別添３（生産体制強化支援・機械名）'!Print_Area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2025-05-22T08:42:24Z</dcterms:created>
  <dcterms:modified xsi:type="dcterms:W3CDTF">2025-05-22T08:43:27Z</dcterms:modified>
</cp:coreProperties>
</file>