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Y:\25_土木管理部\02_上下水道課\R07年度\001001003008_共通文書_庶務_庁内連絡_庁内報告・回答【令和9年度廃】\財政課\06 1.30〆 公営企業に係る経営比較分析表（令和６年度決算）\★経営比較分析表ダウンロードデータ（R６決算）\25_稲敷市\"/>
    </mc:Choice>
  </mc:AlternateContent>
  <xr:revisionPtr revIDLastSave="0" documentId="8_{532DAAB4-9B4A-4B84-8CD9-282A00F18ADF}" xr6:coauthVersionLast="47" xr6:coauthVersionMax="47" xr10:uidLastSave="{00000000-0000-0000-0000-000000000000}"/>
  <workbookProtection workbookAlgorithmName="SHA-512" workbookHashValue="fMxriMOSNeo7eovqXXyMtrzDsgJZ85Nq0EqwD079qShMD5Bm1syDg733YuxrXqf66e+HhcODkcvapxmAuTMSAw==" workbookSaltValue="KgjHpZ8GGzfGHQ+Xd3uHH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F85" i="4"/>
  <c r="BB10" i="4"/>
  <c r="AL10" i="4"/>
  <c r="W10" i="4"/>
  <c r="I10" i="4"/>
  <c r="BB8" i="4"/>
  <c r="AT8" i="4"/>
  <c r="AL8" i="4"/>
  <c r="AD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<sst xmlns="http://schemas.openxmlformats.org/spreadsheetml/2006/main" count="228" uniqueCount="112">
  <si>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</si>
  <si>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</si>
  <si>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</si>
  <si>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</si>
  <si>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</si>
  <si>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</si>
  <si>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</si>
  <si>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</si>
  <si>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</si>
  <si>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</si>
  <si>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</si>
  <si>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</si>
  <si>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</si>
  <si>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</si>
  <si>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</si>
  <si>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</si>
  <si>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</si>
  <si>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</si>
  <si>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</si>
  <si>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</si>
  <si>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</si>
  <si>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</si>
  <si>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</si>
  <si>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</si>
  <si>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</si>
  <si>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</si>
  <si>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</si>
  <si>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</si>
  <si>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</si>
  <si>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</si>
  <si>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</si>
  <si>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</si>
  <si>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</si>
  <si>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</si>
  <si>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</si>
  <si>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</si>
  <si>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</si>
  <si>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</si>
  <si>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</si>
  <si>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</si>
  <si>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</si>
  <si>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</si>
  <si>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</si>
  <si>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</si>
  <si>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</si>
  <si>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</si>
  <si>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</si>
  <si>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</si>
  <si>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</si>
  <si>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</si>
  <si>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</si>
  <si>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</si>
  <si>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</si>
  <si>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</si>
  <si>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</si>
  <si>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</si>
  <si>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</si>
  <si>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</si>
  <si>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</si>
  <si>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</si>
  <si>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</si>
  <si>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</si>
  <si>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</si>
  <si>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</si>
  <si>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</si>
  <si>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</si>
  <si>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</si>
  <si>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</si>
  <si>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</si>
  <si>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</si>
  <si>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</si>
  <si>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</si>
  <si>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</si>
  <si>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</si>
  <si>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</si>
  <si>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</si>
  <si>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</si>
  <si>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</si>
  <si>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</si>
  <si>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</si>
  <si>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</si>
  <si>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</si>
  <si>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</si>
  <si>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</si>
  <si>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</si>
  <si>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</si>
  <si>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</si>
  <si>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</si>
  <si>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</si>
  <si>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</si>
  <si>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</si>
  <si>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</si>
  <si>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稲敷市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</si>
  <si>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</si>
  <si>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</si>
  <si>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</si>
  <si>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</si>
  <si>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</si>
  <si>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</si>
  <si>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</si>
  <si>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</si>
  <si>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</si>
  <si>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</si>
  <si>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</si>
  <si>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</si>
  <si>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</si>
  <si>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</si>
  <si>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</si>
  <si>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</si>
  <si>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これまでは、経常収支比率100％以上を維持しており、施設更新のための財源についても増加傾向にあったが、今後は給水人口の減少に伴う給水収益の減少や、長期前受金戻入額の大幅な減少、物価高騰による費用の増加等100％以上を維持するには厳しい状況が見込まれる。業務の包括委託による事務の効率化・人員削減等積極的に行い経営の安定化を図る。　　　　　　　　　　　　　　　　　　　　　　また、施設・管路の更新については、広域化の状況を踏まえ計画的に進めていく。</t>
    <rPh sb="6" eb="12">
      <t>ケイジョウシュウシヒリツ</t>
    </rPh>
    <rPh sb="16" eb="18">
      <t>イジョウ</t>
    </rPh>
    <rPh sb="19" eb="21">
      <t>イジ</t>
    </rPh>
    <rPh sb="26" eb="30">
      <t>シセツコウシン</t>
    </rPh>
    <rPh sb="34" eb="36">
      <t>ザイゲン</t>
    </rPh>
    <rPh sb="41" eb="45">
      <t>ゾウカケイコウ</t>
    </rPh>
    <rPh sb="51" eb="53">
      <t>コンゴ</t>
    </rPh>
    <rPh sb="54" eb="58">
      <t>キュウスイジンコウ</t>
    </rPh>
    <rPh sb="59" eb="61">
      <t>ゲンショウ</t>
    </rPh>
    <rPh sb="62" eb="63">
      <t>トモナ</t>
    </rPh>
    <rPh sb="64" eb="68">
      <t>キュウスイシュウエキ</t>
    </rPh>
    <rPh sb="69" eb="71">
      <t>ゲンショウ</t>
    </rPh>
    <rPh sb="73" eb="81">
      <t>チョウキマエウケキンレイニュウガク</t>
    </rPh>
    <rPh sb="82" eb="84">
      <t>オオハバ</t>
    </rPh>
    <rPh sb="85" eb="87">
      <t>ゲンショウ</t>
    </rPh>
    <rPh sb="88" eb="92">
      <t>ブッカコウトウ</t>
    </rPh>
    <rPh sb="95" eb="97">
      <t>ヒヨウ</t>
    </rPh>
    <rPh sb="98" eb="100">
      <t>ゾウカ</t>
    </rPh>
    <rPh sb="100" eb="101">
      <t>トウ</t>
    </rPh>
    <rPh sb="105" eb="107">
      <t>イジョウ</t>
    </rPh>
    <rPh sb="108" eb="110">
      <t>イジ</t>
    </rPh>
    <rPh sb="114" eb="115">
      <t>キビ</t>
    </rPh>
    <rPh sb="117" eb="119">
      <t>ジョウキョウ</t>
    </rPh>
    <rPh sb="120" eb="122">
      <t>ミコ</t>
    </rPh>
    <rPh sb="126" eb="128">
      <t>ギョウム</t>
    </rPh>
    <rPh sb="129" eb="133">
      <t>ホウカツイタク</t>
    </rPh>
    <rPh sb="136" eb="138">
      <t>ジム</t>
    </rPh>
    <rPh sb="139" eb="142">
      <t>コウリツカ</t>
    </rPh>
    <rPh sb="143" eb="148">
      <t>ジンインサクゲントウ</t>
    </rPh>
    <rPh sb="148" eb="151">
      <t>セッキョクテキ</t>
    </rPh>
    <rPh sb="152" eb="153">
      <t>オコナ</t>
    </rPh>
    <rPh sb="154" eb="156">
      <t>ケイエイ</t>
    </rPh>
    <rPh sb="157" eb="160">
      <t>アンテイカ</t>
    </rPh>
    <rPh sb="161" eb="162">
      <t>ハカ</t>
    </rPh>
    <rPh sb="189" eb="191">
      <t>シセツ</t>
    </rPh>
    <rPh sb="192" eb="194">
      <t>カンロ</t>
    </rPh>
    <rPh sb="195" eb="197">
      <t>コウシン</t>
    </rPh>
    <rPh sb="203" eb="206">
      <t>コウイキカ</t>
    </rPh>
    <rPh sb="207" eb="209">
      <t>ジョウキョウ</t>
    </rPh>
    <rPh sb="210" eb="211">
      <t>フ</t>
    </rPh>
    <rPh sb="213" eb="216">
      <t>ケイカクテキ</t>
    </rPh>
    <rPh sb="217" eb="218">
      <t>スス</t>
    </rPh>
    <phoneticPr fontId="4"/>
  </si>
  <si>
    <t>①有形固定資産減価償却率は、全国平均及び類似団体平均を上回っており、依然として法定耐用年数に近い資産が多い状況が続いている。広域化による施設の統廃合や優先順位を考慮しながら、計画的に更新を進めていく。　　　　　　　　　　　　　　　　　　　　②管路経年化率は、令和２年度まではゼロであったが、令和３年度以降法定耐用年数を超えた管路が出てきており前年度比が大幅に増加し、全国平均及び類似団体平均を上回っている。今後の給水人口の減少や広域化による施設の統廃合を踏まえ、現在経営戦略の見直しを進めており、管路更新を適切に行っていく。　　　　　　　　　　　　　　　　　　　③管路更新率については、令和２年度以降は施設の更新を行っており、事業費を平準化するため管路の更新が抑えられている状況である。今後は企業債の借入を行いながら、管路についても更新を行っていく。</t>
    <rPh sb="1" eb="7">
      <t>ユウケイコテイシサン</t>
    </rPh>
    <rPh sb="7" eb="12">
      <t>ゲンカショウキャクリツ</t>
    </rPh>
    <rPh sb="14" eb="19">
      <t>ゼンコクヘイキンオヨ</t>
    </rPh>
    <rPh sb="20" eb="26">
      <t>ルイジダンタイヘイキン</t>
    </rPh>
    <rPh sb="27" eb="29">
      <t>ウワマワ</t>
    </rPh>
    <rPh sb="34" eb="36">
      <t>イゼン</t>
    </rPh>
    <rPh sb="39" eb="45">
      <t>ホウテイタイヨウネンスウ</t>
    </rPh>
    <rPh sb="46" eb="47">
      <t>チカ</t>
    </rPh>
    <rPh sb="48" eb="50">
      <t>シサン</t>
    </rPh>
    <rPh sb="51" eb="52">
      <t>オオ</t>
    </rPh>
    <rPh sb="53" eb="55">
      <t>ジョウキョウ</t>
    </rPh>
    <rPh sb="56" eb="57">
      <t>ツヅ</t>
    </rPh>
    <rPh sb="62" eb="65">
      <t>コウイキカ</t>
    </rPh>
    <rPh sb="68" eb="70">
      <t>シセツ</t>
    </rPh>
    <rPh sb="71" eb="74">
      <t>トウハイゴウ</t>
    </rPh>
    <rPh sb="75" eb="79">
      <t>ユウセンジュンイ</t>
    </rPh>
    <rPh sb="80" eb="82">
      <t>コウリョ</t>
    </rPh>
    <rPh sb="87" eb="90">
      <t>ケイカクテキ</t>
    </rPh>
    <rPh sb="91" eb="93">
      <t>コウシン</t>
    </rPh>
    <rPh sb="94" eb="95">
      <t>スス</t>
    </rPh>
    <rPh sb="121" eb="127">
      <t>カンロケイネンカリツ</t>
    </rPh>
    <rPh sb="129" eb="131">
      <t>レイワ</t>
    </rPh>
    <rPh sb="132" eb="134">
      <t>ネンド</t>
    </rPh>
    <rPh sb="145" eb="147">
      <t>レイワ</t>
    </rPh>
    <rPh sb="148" eb="152">
      <t>ネンドイコウ</t>
    </rPh>
    <rPh sb="152" eb="158">
      <t>ホウテイタイヨウネンスウ</t>
    </rPh>
    <rPh sb="159" eb="160">
      <t>コ</t>
    </rPh>
    <rPh sb="162" eb="164">
      <t>カンロ</t>
    </rPh>
    <rPh sb="165" eb="166">
      <t>デ</t>
    </rPh>
    <rPh sb="171" eb="174">
      <t>ゼンネンド</t>
    </rPh>
    <rPh sb="174" eb="175">
      <t>ヒ</t>
    </rPh>
    <rPh sb="176" eb="178">
      <t>オオハバ</t>
    </rPh>
    <rPh sb="179" eb="181">
      <t>ゾウカ</t>
    </rPh>
    <rPh sb="231" eb="233">
      <t>ゲンザイ</t>
    </rPh>
    <rPh sb="233" eb="237">
      <t>ケイエイセンリャク</t>
    </rPh>
    <rPh sb="238" eb="240">
      <t>ミナオ</t>
    </rPh>
    <rPh sb="242" eb="243">
      <t>スス</t>
    </rPh>
    <rPh sb="248" eb="250">
      <t>カンロ</t>
    </rPh>
    <rPh sb="250" eb="252">
      <t>コウシン</t>
    </rPh>
    <rPh sb="299" eb="304">
      <t>カンロコウシンリツ</t>
    </rPh>
    <rPh sb="310" eb="312">
      <t>レイワ</t>
    </rPh>
    <rPh sb="313" eb="317">
      <t>ネンドイコウ</t>
    </rPh>
    <rPh sb="318" eb="320">
      <t>シセツ</t>
    </rPh>
    <rPh sb="321" eb="323">
      <t>コウシン</t>
    </rPh>
    <rPh sb="324" eb="325">
      <t>オコナ</t>
    </rPh>
    <rPh sb="330" eb="333">
      <t>ジギョウヒ</t>
    </rPh>
    <rPh sb="334" eb="337">
      <t>ヘイジュンカ</t>
    </rPh>
    <rPh sb="341" eb="343">
      <t>カンロ</t>
    </rPh>
    <rPh sb="344" eb="346">
      <t>コウシン</t>
    </rPh>
    <rPh sb="347" eb="348">
      <t>オサ</t>
    </rPh>
    <rPh sb="354" eb="356">
      <t>ジョウキョウ</t>
    </rPh>
    <rPh sb="360" eb="362">
      <t>コンゴ</t>
    </rPh>
    <rPh sb="363" eb="366">
      <t>キギョウサイ</t>
    </rPh>
    <rPh sb="367" eb="369">
      <t>カリイレ</t>
    </rPh>
    <rPh sb="370" eb="371">
      <t>オコナカンロコウシンオコナ</t>
    </rPh>
    <phoneticPr fontId="4"/>
  </si>
  <si>
    <t>①経常収支比率は100％を上回っているものの、全国平均及び類似団体平均を下回っている。電気料金等物価高騰の影響により費用が増加したためである。今後は長期前受金戻入額の減少が見込まれ、さらに厳しい状況となる。　　　　　　　　　　　　　　　　　　　　　　　　　　　　　　　　　②累積欠損金は発生していない。　　　　　　　　　　　　　　　　　　　　　　　　　　　　　　　　　　　　　　　　　　　　　　　　　　　　　　　　　　　　③流動比率は、前年度に比べ未払金が大幅に増加したため減少しており、全国平均及び類似団体平均と同等になっている。　　　　　　　　　　　　　　　　　　　　　　　④企業債残高対給水収益比率は、平成２４年度以降新規借入を行っていないため低い水準を維持しているが、新規借入をしたため微増となっている。　　　　　　　　　　　　　　　　　　　　　　　　　　　　　　　　　　　　　　　　　　　　　　　　　　　　　　　　　　　　　　　　　　　　　　　　　⑤料金回収率は、前年度並みとなっているが100％を下回っているため、今後も加入促進等による料金収入の確保や費用削減を行っていく。　　　　　　　　　　　　　　　　　　　　⑥給水原価は、依然として全国平均及び類似団体平均値よりも高い状態が続いているが、人口減少に伴うサービス需要の減少、物価高騰の影響が続いており、前年度と比べ微増となっている。　　　　　　　　　　　⑦⑧施設利用率・有収率ともに類似団体平均を上回っているが、今後の給水人口の減少や広域化による施設の統廃合を踏まえ、施設の更新・維持管理を適切に行っていく。</t>
    <rPh sb="1" eb="7">
      <t>ケイジョウシュウシヒリツ</t>
    </rPh>
    <rPh sb="13" eb="15">
      <t>ウワマワ</t>
    </rPh>
    <rPh sb="23" eb="27">
      <t>ゼンコクヘイキン</t>
    </rPh>
    <rPh sb="27" eb="28">
      <t>オヨ</t>
    </rPh>
    <rPh sb="29" eb="33">
      <t>ルイジダンタイ</t>
    </rPh>
    <rPh sb="33" eb="35">
      <t>ヘイキン</t>
    </rPh>
    <rPh sb="36" eb="38">
      <t>シタマワ</t>
    </rPh>
    <rPh sb="43" eb="47">
      <t>デンキリョウキン</t>
    </rPh>
    <rPh sb="47" eb="48">
      <t>トウ</t>
    </rPh>
    <rPh sb="48" eb="52">
      <t>ブッカコウトウ</t>
    </rPh>
    <rPh sb="53" eb="55">
      <t>エイキョウ</t>
    </rPh>
    <rPh sb="58" eb="60">
      <t>ヒヨウ</t>
    </rPh>
    <rPh sb="61" eb="63">
      <t>ゾウカ</t>
    </rPh>
    <rPh sb="71" eb="73">
      <t>コンゴ</t>
    </rPh>
    <rPh sb="74" eb="82">
      <t>チョウキマエウケキンレイニュウガク</t>
    </rPh>
    <rPh sb="83" eb="85">
      <t>ゲンショウ</t>
    </rPh>
    <rPh sb="86" eb="88">
      <t>ミコ</t>
    </rPh>
    <rPh sb="94" eb="95">
      <t>キビ</t>
    </rPh>
    <rPh sb="97" eb="99">
      <t>ジョウキョウ</t>
    </rPh>
    <rPh sb="137" eb="142">
      <t>ルイセキケッソンキン</t>
    </rPh>
    <rPh sb="143" eb="145">
      <t>ハッセイ</t>
    </rPh>
    <rPh sb="212" eb="216">
      <t>リュウドウヒリツ</t>
    </rPh>
    <rPh sb="218" eb="221">
      <t>ゼンネンド</t>
    </rPh>
    <rPh sb="222" eb="223">
      <t>クラ</t>
    </rPh>
    <rPh sb="224" eb="226">
      <t>ミバラ</t>
    </rPh>
    <rPh sb="226" eb="227">
      <t>キン</t>
    </rPh>
    <rPh sb="228" eb="230">
      <t>オオハバ</t>
    </rPh>
    <rPh sb="231" eb="233">
      <t>ゾウカ</t>
    </rPh>
    <rPh sb="233" eb="235">
      <t>ゲンショウ</t>
    </rPh>
    <rPh sb="237" eb="239">
      <t>ゲンショウ</t>
    </rPh>
    <rPh sb="240" eb="242">
      <t>ゾウカ</t>
    </rPh>
    <rPh sb="247" eb="251">
      <t>ゼンコクヘイキン</t>
    </rPh>
    <rPh sb="251" eb="252">
      <t>オヨ</t>
    </rPh>
    <rPh sb="257" eb="259">
      <t>ドウトウ</t>
    </rPh>
    <rPh sb="262" eb="264">
      <t>ウワマワ</t>
    </rPh>
    <rPh sb="299" eb="305">
      <t>キュウスイシュウエキヒリツ</t>
    </rPh>
    <rPh sb="307" eb="309">
      <t>ヘイセイ</t>
    </rPh>
    <rPh sb="311" eb="315">
      <t>ネンドイコウ</t>
    </rPh>
    <rPh sb="315" eb="319">
      <t>シンキカリイレ</t>
    </rPh>
    <rPh sb="320" eb="321">
      <t>オコナ</t>
    </rPh>
    <rPh sb="328" eb="329">
      <t>ヒク</t>
    </rPh>
    <rPh sb="330" eb="332">
      <t>スイジュン</t>
    </rPh>
    <rPh sb="333" eb="335">
      <t>イジ</t>
    </rPh>
    <rPh sb="338" eb="340">
      <t>シンキ</t>
    </rPh>
    <rPh sb="340" eb="342">
      <t>ネンド</t>
    </rPh>
    <rPh sb="347" eb="349">
      <t>ビゾウ</t>
    </rPh>
    <rPh sb="433" eb="438">
      <t>リョウキンカイシュウリツ</t>
    </rPh>
    <rPh sb="457" eb="459">
      <t>シタマワ</t>
    </rPh>
    <rPh sb="466" eb="468">
      <t>コンゴ</t>
    </rPh>
    <rPh sb="469" eb="474">
      <t>カニュウソクシントウ</t>
    </rPh>
    <rPh sb="477" eb="481">
      <t>リョウキンシュウニュウ</t>
    </rPh>
    <rPh sb="482" eb="484">
      <t>カクホ</t>
    </rPh>
    <rPh sb="485" eb="489">
      <t>ヒヨウサクゲン</t>
    </rPh>
    <rPh sb="490" eb="491">
      <t>オコナ</t>
    </rPh>
    <rPh sb="517" eb="521">
      <t>キュウスイゲンカ</t>
    </rPh>
    <rPh sb="523" eb="525">
      <t>イゼン</t>
    </rPh>
    <rPh sb="528" eb="532">
      <t>ゼンコクヘイキン</t>
    </rPh>
    <rPh sb="532" eb="533">
      <t>オヨ</t>
    </rPh>
    <rPh sb="534" eb="541">
      <t>ルイジダンタイヘイキンチ</t>
    </rPh>
    <rPh sb="544" eb="545">
      <t>タカ</t>
    </rPh>
    <rPh sb="546" eb="548">
      <t>ジョウタイ</t>
    </rPh>
    <rPh sb="549" eb="550">
      <t>ツヅ</t>
    </rPh>
    <rPh sb="553" eb="557">
      <t>ジンコウゲンショウ</t>
    </rPh>
    <rPh sb="558" eb="559">
      <t>トモナ</t>
    </rPh>
    <rPh sb="564" eb="566">
      <t>ジュヨウ</t>
    </rPh>
    <rPh sb="567" eb="569">
      <t>ゲンショウ</t>
    </rPh>
    <rPh sb="573" eb="577">
      <t>ブッカコウトウ</t>
    </rPh>
    <rPh sb="578" eb="579">
      <t>ツヅ</t>
    </rPh>
    <rPh sb="584" eb="585">
      <t>ツヅ</t>
    </rPh>
    <rPh sb="588" eb="589">
      <t>クラ</t>
    </rPh>
    <rPh sb="590" eb="592">
      <t>ビゾウ</t>
    </rPh>
    <rPh sb="593" eb="595">
      <t>ビゲン</t>
    </rPh>
    <rPh sb="615" eb="620">
      <t>シセツリヨウリツ</t>
    </rPh>
    <rPh sb="621" eb="624">
      <t>ユウシュウリツ</t>
    </rPh>
    <rPh sb="627" eb="633">
      <t>ルイジダンタイヘイキン</t>
    </rPh>
    <rPh sb="634" eb="636">
      <t>ウワマワ</t>
    </rPh>
    <rPh sb="642" eb="644">
      <t>コンゴ</t>
    </rPh>
    <rPh sb="645" eb="649">
      <t>キュウスイジンコウ</t>
    </rPh>
    <rPh sb="650" eb="652">
      <t>ゲンショウ</t>
    </rPh>
    <rPh sb="653" eb="656">
      <t>コウイキカ</t>
    </rPh>
    <rPh sb="659" eb="661">
      <t>シセツ</t>
    </rPh>
    <rPh sb="662" eb="665">
      <t>トウハイゴウ</t>
    </rPh>
    <rPh sb="666" eb="667">
      <t>フ</t>
    </rPh>
    <rPh sb="670" eb="672">
      <t>シセツ</t>
    </rPh>
    <rPh sb="673" eb="675">
      <t>コウシン</t>
    </rPh>
    <rPh sb="676" eb="680">
      <t>イジカンリ</t>
    </rPh>
    <rPh sb="681" eb="683">
      <t>テキセツ</t>
    </rPh>
    <rPh sb="684" eb="6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</si>
</sst>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7.0000000000000007E-2</c:v>
                </c:pt>
                <c:pt idx="2">
                  <c:v>0.11</c:v>
                </c:pt>
                <c:pt idx="3">
                  <c:v>0.01</c:v>
                </c:pt>
                <c:pt idx="4">
                  <c:v>0.09</c:v>
                </c:pt>
              </c:numCache>
            </c:numRef>
          </c:val>
          <c:extLst>
            <c:ext xmlns:c16="http://schemas.microsoft.com/office/drawing/2014/chart" uri="{C3380CC4-5D6E-409C-BE32-E72D297353CC}">
              <c16:uniqueId val="{00000000-948C-4C66-99DB-77A4B9F1FB9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48C-4C66-99DB-77A4B9F1FB9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71.239999999999995</c:v>
                </c:pt>
                <c:pt idx="1">
                  <c:v>70.400000000000006</c:v>
                </c:pt>
                <c:pt idx="2">
                  <c:v>70.459999999999994</c:v>
                </c:pt>
                <c:pt idx="3">
                  <c:v>70.81</c:v>
                </c:pt>
                <c:pt idx="4">
                  <c:v>70.36</c:v>
                </c:pt>
              </c:numCache>
            </c:numRef>
          </c:val>
          <c:extLst>
            <c:ext xmlns:c16="http://schemas.microsoft.com/office/drawing/2014/chart" uri="{C3380CC4-5D6E-409C-BE32-E72D297353CC}">
              <c16:uniqueId val="{00000000-7C8A-425D-B326-2C65890A26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7C8A-425D-B326-2C65890A26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85.62</c:v>
                </c:pt>
                <c:pt idx="1">
                  <c:v>86.32</c:v>
                </c:pt>
                <c:pt idx="2">
                  <c:v>84.94</c:v>
                </c:pt>
                <c:pt idx="3">
                  <c:v>85.27</c:v>
                </c:pt>
                <c:pt idx="4">
                  <c:v>85.05</c:v>
                </c:pt>
              </c:numCache>
            </c:numRef>
          </c:val>
          <c:extLst>
            <c:ext xmlns:c16="http://schemas.microsoft.com/office/drawing/2014/chart" uri="{C3380CC4-5D6E-409C-BE32-E72D297353CC}">
              <c16:uniqueId val="{00000000-0160-449A-A210-5043EE415CD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160-449A-A210-5043EE415CD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106.63</c:v>
                </c:pt>
                <c:pt idx="1">
                  <c:v>105.98</c:v>
                </c:pt>
                <c:pt idx="2">
                  <c:v>102.57</c:v>
                </c:pt>
                <c:pt idx="3">
                  <c:v>103.85</c:v>
                </c:pt>
                <c:pt idx="4">
                  <c:v>103.63</c:v>
                </c:pt>
              </c:numCache>
            </c:numRef>
          </c:val>
          <c:extLst>
            <c:ext xmlns:c16="http://schemas.microsoft.com/office/drawing/2014/chart" uri="{C3380CC4-5D6E-409C-BE32-E72D297353CC}">
              <c16:uniqueId val="{00000000-697B-47E2-9EF3-6B35A01E1D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697B-47E2-9EF3-6B35A01E1D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66.78</c:v>
                </c:pt>
                <c:pt idx="1">
                  <c:v>67.48</c:v>
                </c:pt>
                <c:pt idx="2">
                  <c:v>68.12</c:v>
                </c:pt>
                <c:pt idx="3">
                  <c:v>68.77</c:v>
                </c:pt>
                <c:pt idx="4">
                  <c:v>67.2</c:v>
                </c:pt>
              </c:numCache>
            </c:numRef>
          </c:val>
          <c:extLst>
            <c:ext xmlns:c16="http://schemas.microsoft.com/office/drawing/2014/chart" uri="{C3380CC4-5D6E-409C-BE32-E72D297353CC}">
              <c16:uniqueId val="{00000000-831A-4BDE-9762-C27A0712086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31A-4BDE-9762-C27A0712086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12.01</c:v>
                </c:pt>
                <c:pt idx="2">
                  <c:v>10.98</c:v>
                </c:pt>
                <c:pt idx="3">
                  <c:v>19.34</c:v>
                </c:pt>
                <c:pt idx="4">
                  <c:v>31.02</c:v>
                </c:pt>
              </c:numCache>
            </c:numRef>
          </c:val>
          <c:extLst>
            <c:ext xmlns:c16="http://schemas.microsoft.com/office/drawing/2014/chart" uri="{C3380CC4-5D6E-409C-BE32-E72D297353CC}">
              <c16:uniqueId val="{00000000-537E-46DF-9D2D-4473344F89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37E-46DF-9D2D-4473344F89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CB-4BD0-93C7-EAC7723353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00CB-4BD0-93C7-EAC7723353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725.74</c:v>
                </c:pt>
                <c:pt idx="1">
                  <c:v>909.98</c:v>
                </c:pt>
                <c:pt idx="2">
                  <c:v>566.91999999999996</c:v>
                </c:pt>
                <c:pt idx="3">
                  <c:v>839.88</c:v>
                </c:pt>
                <c:pt idx="4">
                  <c:v>337.23</c:v>
                </c:pt>
              </c:numCache>
            </c:numRef>
          </c:val>
          <c:extLst>
            <c:ext xmlns:c16="http://schemas.microsoft.com/office/drawing/2014/chart" uri="{C3380CC4-5D6E-409C-BE32-E72D297353CC}">
              <c16:uniqueId val="{00000000-458E-4B84-90E7-43BDBE3D1A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58E-4B84-90E7-43BDBE3D1A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53.81</c:v>
                </c:pt>
                <c:pt idx="1">
                  <c:v>48.48</c:v>
                </c:pt>
                <c:pt idx="2">
                  <c:v>51.7</c:v>
                </c:pt>
                <c:pt idx="3">
                  <c:v>41.98</c:v>
                </c:pt>
                <c:pt idx="4">
                  <c:v>82.28</c:v>
                </c:pt>
              </c:numCache>
            </c:numRef>
          </c:val>
          <c:extLst>
            <c:ext xmlns:c16="http://schemas.microsoft.com/office/drawing/2014/chart" uri="{C3380CC4-5D6E-409C-BE32-E72D297353CC}">
              <c16:uniqueId val="{00000000-591A-4B5C-A7D3-1AE710A68D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91A-4B5C-A7D3-1AE710A68D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98.76</c:v>
                </c:pt>
                <c:pt idx="1">
                  <c:v>103.2</c:v>
                </c:pt>
                <c:pt idx="2">
                  <c:v>85.25</c:v>
                </c:pt>
                <c:pt idx="3">
                  <c:v>99.81</c:v>
                </c:pt>
                <c:pt idx="4">
                  <c:v>99.91</c:v>
                </c:pt>
              </c:numCache>
            </c:numRef>
          </c:val>
          <c:extLst>
            <c:ext xmlns:c16="http://schemas.microsoft.com/office/drawing/2014/chart" uri="{C3380CC4-5D6E-409C-BE32-E72D297353CC}">
              <c16:uniqueId val="{00000000-4E1A-43C2-9F38-3736460C89C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E1A-43C2-9F38-3736460C89C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257.66000000000003</c:v>
                </c:pt>
                <c:pt idx="1">
                  <c:v>258.22000000000003</c:v>
                </c:pt>
                <c:pt idx="2">
                  <c:v>278.22000000000003</c:v>
                </c:pt>
                <c:pt idx="3">
                  <c:v>268.74</c:v>
                </c:pt>
                <c:pt idx="4">
                  <c:v>270.17</c:v>
                </c:pt>
              </c:numCache>
            </c:numRef>
          </c:val>
          <c:extLst>
            <c:ext xmlns:c16="http://schemas.microsoft.com/office/drawing/2014/chart" uri="{C3380CC4-5D6E-409C-BE32-E72D297353CC}">
              <c16:uniqueId val="{00000000-FBB1-4757-95E1-B61CC7EC690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BB1-4757-95E1-B61CC7EC690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稲敷市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37012</v>
      </c>
      <c r="AM8" s="65"/>
      <c r="AN8" s="65"/>
      <c r="AO8" s="65"/>
      <c r="AP8" s="65"/>
      <c r="AQ8" s="65"/>
      <c r="AR8" s="65"/>
      <c r="AS8" s="65"/>
      <c r="AT8" s="36">
        <f>データ!$S$6</f>
        <v>205.81</v>
      </c>
      <c r="AU8" s="37"/>
      <c r="AV8" s="37"/>
      <c r="AW8" s="37"/>
      <c r="AX8" s="37"/>
      <c r="AY8" s="37"/>
      <c r="AZ8" s="37"/>
      <c r="BA8" s="37"/>
      <c r="BB8" s="54">
        <f>データ!$T$6</f>
        <v>179.84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82.8</v>
      </c>
      <c r="J10" s="37"/>
      <c r="K10" s="37"/>
      <c r="L10" s="37"/>
      <c r="M10" s="37"/>
      <c r="N10" s="37"/>
      <c r="O10" s="64"/>
      <c r="P10" s="54">
        <f>データ!$P$6</f>
        <v>73.28</v>
      </c>
      <c r="Q10" s="54"/>
      <c r="R10" s="54"/>
      <c r="S10" s="54"/>
      <c r="T10" s="54"/>
      <c r="U10" s="54"/>
      <c r="V10" s="54"/>
      <c r="W10" s="65">
        <f>データ!$Q$6</f>
        <v>5170</v>
      </c>
      <c r="X10" s="65"/>
      <c r="Y10" s="65"/>
      <c r="Z10" s="65"/>
      <c r="AA10" s="65"/>
      <c r="AB10" s="65"/>
      <c r="AC10" s="65"/>
      <c r="AD10" s="2"/>
      <c r="AE10" s="2"/>
      <c r="AF10" s="2"/>
      <c r="AG10" s="2"/>
      <c r="AH10" s="2"/>
      <c r="AI10" s="2"/>
      <c r="AJ10" s="2"/>
      <c r="AK10" s="2"/>
      <c r="AL10" s="65">
        <f>データ!$U$6</f>
        <v>26246</v>
      </c>
      <c r="AM10" s="65"/>
      <c r="AN10" s="65"/>
      <c r="AO10" s="65"/>
      <c r="AP10" s="65"/>
      <c r="AQ10" s="65"/>
      <c r="AR10" s="65"/>
      <c r="AS10" s="65"/>
      <c r="AT10" s="36">
        <f>データ!$V$6</f>
        <v>178.11</v>
      </c>
      <c r="AU10" s="37"/>
      <c r="AV10" s="37"/>
      <c r="AW10" s="37"/>
      <c r="AX10" s="37"/>
      <c r="AY10" s="37"/>
      <c r="AZ10" s="37"/>
      <c r="BA10" s="37"/>
      <c r="BB10" s="54">
        <f>データ!$W$6</f>
        <v>147.36000000000001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z1CSwF39isGGyzRZIPgk9dUsoD72Lr2LUtM4mc7v3WtuMQD577bjDTRF3np67M+StJ9FYliMrrY/hIFWJlgIg==" saltValue="3HNS9rpU1kD8484Mlju4F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82295</v>
      </c>
      <c r="D6" s="20">
        <f t="shared" si="3"/>
        <v>46</v>
      </c>
      <c r="E6" s="20">
        <f t="shared" si="3"/>
        <v>1</v>
      </c>
      <c r="F6" s="20">
        <f t="shared" si="3"/>
        <v>0</v>
      </c>
      <c r="G6" s="20">
        <f t="shared" si="3"/>
        <v>1</v>
      </c>
      <c r="H6" s="20" t="str">
        <f t="shared" si="3"/>
        <v>茨城県　稲敷市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82.8</v>
      </c>
      <c r="P6" s="21">
        <f t="shared" si="3"/>
        <v>73.28</v>
      </c>
      <c r="Q6" s="21">
        <f t="shared" si="3"/>
        <v>5170</v>
      </c>
      <c r="R6" s="21">
        <f t="shared" si="3"/>
        <v>37012</v>
      </c>
      <c r="S6" s="21">
        <f t="shared" si="3"/>
        <v>205.81</v>
      </c>
      <c r="T6" s="21">
        <f t="shared" si="3"/>
        <v>179.84</v>
      </c>
      <c r="U6" s="21">
        <f t="shared" si="3"/>
        <v>26246</v>
      </c>
      <c r="V6" s="21">
        <f t="shared" si="3"/>
        <v>178.11</v>
      </c>
      <c r="W6" s="21">
        <f t="shared" si="3"/>
        <v>147.36000000000001</v>
      </c>
      <c r="X6" s="22">
        <f>IF(X7="",NA(),X7)</f>
        <v>106.63</v>
      </c>
      <c r="Y6" s="22">
        <f t="shared" ref="Y6:AG6" si="4">IF(Y7="",NA(),Y7)</f>
        <v>105.98</v>
      </c>
      <c r="Z6" s="22">
        <f t="shared" si="4"/>
        <v>102.57</v>
      </c>
      <c r="AA6" s="22">
        <f t="shared" si="4"/>
        <v>103.85</v>
      </c>
      <c r="AB6" s="22">
        <f t="shared" si="4"/>
        <v>103.63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725.74</v>
      </c>
      <c r="AU6" s="22">
        <f t="shared" ref="AU6:BC6" si="6">IF(AU7="",NA(),AU7)</f>
        <v>909.98</v>
      </c>
      <c r="AV6" s="22">
        <f t="shared" si="6"/>
        <v>566.91999999999996</v>
      </c>
      <c r="AW6" s="22">
        <f t="shared" si="6"/>
        <v>839.88</v>
      </c>
      <c r="AX6" s="22">
        <f t="shared" si="6"/>
        <v>337.23</v>
      </c>
      <c r="AY6" s="22">
        <f t="shared" si="6"/>
        <v>367.55</v>
      </c>
      <c r="AZ6" s="22">
        <f t="shared" si="6"/>
        <v>378.56</v>
      </c>
      <c r="BA6" s="22">
        <f t="shared" si="6"/>
        <v>364.46</v>
      </c>
      <c r="BB6" s="22">
        <f t="shared" si="6"/>
        <v>338.89</v>
      </c>
      <c r="BC6" s="22">
        <f t="shared" si="6"/>
        <v>352.34</v>
      </c>
      <c r="BD6" s="21" t="str">
        <f>IF(BD7="","",IF(BD7="-","【-】","【"&amp;SUBSTITUTE(TEXT(BD7,"#,##0.00"),"-","△")&amp;"】"))</f>
        <v>【239.69】</v>
      </c>
      <c r="BE6" s="22">
        <f>IF(BE7="",NA(),BE7)</f>
        <v>53.81</v>
      </c>
      <c r="BF6" s="22">
        <f t="shared" ref="BF6:BN6" si="7">IF(BF7="",NA(),BF7)</f>
        <v>48.48</v>
      </c>
      <c r="BG6" s="22">
        <f t="shared" si="7"/>
        <v>51.7</v>
      </c>
      <c r="BH6" s="22">
        <f t="shared" si="7"/>
        <v>41.98</v>
      </c>
      <c r="BI6" s="22">
        <f t="shared" si="7"/>
        <v>82.28</v>
      </c>
      <c r="BJ6" s="22">
        <f t="shared" si="7"/>
        <v>418.68</v>
      </c>
      <c r="BK6" s="22">
        <f t="shared" si="7"/>
        <v>395.68</v>
      </c>
      <c r="BL6" s="22">
        <f t="shared" si="7"/>
        <v>403.72</v>
      </c>
      <c r="BM6" s="22">
        <f t="shared" si="7"/>
        <v>400.21</v>
      </c>
      <c r="BN6" s="22">
        <f t="shared" si="7"/>
        <v>391.13</v>
      </c>
      <c r="BO6" s="21" t="str">
        <f>IF(BO7="","",IF(BO7="-","【-】","【"&amp;SUBSTITUTE(TEXT(BO7,"#,##0.00"),"-","△")&amp;"】"))</f>
        <v>【264.86】</v>
      </c>
      <c r="BP6" s="22">
        <f>IF(BP7="",NA(),BP7)</f>
        <v>98.76</v>
      </c>
      <c r="BQ6" s="22">
        <f t="shared" ref="BQ6:BY6" si="8">IF(BQ7="",NA(),BQ7)</f>
        <v>103.2</v>
      </c>
      <c r="BR6" s="22">
        <f t="shared" si="8"/>
        <v>85.25</v>
      </c>
      <c r="BS6" s="22">
        <f t="shared" si="8"/>
        <v>99.81</v>
      </c>
      <c r="BT6" s="22">
        <f t="shared" si="8"/>
        <v>99.91</v>
      </c>
      <c r="BU6" s="22">
        <f t="shared" si="8"/>
        <v>94.78</v>
      </c>
      <c r="BV6" s="22">
        <f t="shared" si="8"/>
        <v>97.59</v>
      </c>
      <c r="BW6" s="22">
        <f t="shared" si="8"/>
        <v>92.17</v>
      </c>
      <c r="BX6" s="22">
        <f t="shared" si="8"/>
        <v>92.83</v>
      </c>
      <c r="BY6" s="22">
        <f t="shared" si="8"/>
        <v>92.16</v>
      </c>
      <c r="BZ6" s="21" t="str">
        <f>IF(BZ7="","",IF(BZ7="-","【-】","【"&amp;SUBSTITUTE(TEXT(BZ7,"#,##0.00"),"-","△")&amp;"】"))</f>
        <v>【97.59】</v>
      </c>
      <c r="CA6" s="22">
        <f>IF(CA7="",NA(),CA7)</f>
        <v>257.66000000000003</v>
      </c>
      <c r="CB6" s="22">
        <f t="shared" ref="CB6:CJ6" si="9">IF(CB7="",NA(),CB7)</f>
        <v>258.22000000000003</v>
      </c>
      <c r="CC6" s="22">
        <f t="shared" si="9"/>
        <v>278.22000000000003</v>
      </c>
      <c r="CD6" s="22">
        <f t="shared" si="9"/>
        <v>268.74</v>
      </c>
      <c r="CE6" s="22">
        <f t="shared" si="9"/>
        <v>270.17</v>
      </c>
      <c r="CF6" s="22">
        <f t="shared" si="9"/>
        <v>181.3</v>
      </c>
      <c r="CG6" s="22">
        <f t="shared" si="9"/>
        <v>181.71</v>
      </c>
      <c r="CH6" s="22">
        <f t="shared" si="9"/>
        <v>188.51</v>
      </c>
      <c r="CI6" s="22">
        <f t="shared" si="9"/>
        <v>189.43</v>
      </c>
      <c r="CJ6" s="22">
        <f t="shared" si="9"/>
        <v>196.75</v>
      </c>
      <c r="CK6" s="21" t="str">
        <f>IF(CK7="","",IF(CK7="-","【-】","【"&amp;SUBSTITUTE(TEXT(CK7,"#,##0.00"),"-","△")&amp;"】"))</f>
        <v>【181.66】</v>
      </c>
      <c r="CL6" s="22">
        <f>IF(CL7="",NA(),CL7)</f>
        <v>71.239999999999995</v>
      </c>
      <c r="CM6" s="22">
        <f t="shared" ref="CM6:CU6" si="10">IF(CM7="",NA(),CM7)</f>
        <v>70.400000000000006</v>
      </c>
      <c r="CN6" s="22">
        <f t="shared" si="10"/>
        <v>70.459999999999994</v>
      </c>
      <c r="CO6" s="22">
        <f t="shared" si="10"/>
        <v>70.81</v>
      </c>
      <c r="CP6" s="22">
        <f t="shared" si="10"/>
        <v>70.36</v>
      </c>
      <c r="CQ6" s="22">
        <f t="shared" si="10"/>
        <v>55.89</v>
      </c>
      <c r="CR6" s="22">
        <f t="shared" si="10"/>
        <v>55.72</v>
      </c>
      <c r="CS6" s="22">
        <f t="shared" si="10"/>
        <v>55.31</v>
      </c>
      <c r="CT6" s="22">
        <f t="shared" si="10"/>
        <v>55.14</v>
      </c>
      <c r="CU6" s="22">
        <f t="shared" si="10"/>
        <v>54.99</v>
      </c>
      <c r="CV6" s="21" t="str">
        <f>IF(CV7="","",IF(CV7="-","【-】","【"&amp;SUBSTITUTE(TEXT(CV7,"#,##0.00"),"-","△")&amp;"】"))</f>
        <v>【60.21】</v>
      </c>
      <c r="CW6" s="22">
        <f>IF(CW7="",NA(),CW7)</f>
        <v>85.62</v>
      </c>
      <c r="CX6" s="22">
        <f t="shared" ref="CX6:DF6" si="11">IF(CX7="",NA(),CX7)</f>
        <v>86.32</v>
      </c>
      <c r="CY6" s="22">
        <f t="shared" si="11"/>
        <v>84.94</v>
      </c>
      <c r="CZ6" s="22">
        <f t="shared" si="11"/>
        <v>85.27</v>
      </c>
      <c r="DA6" s="22">
        <f t="shared" si="11"/>
        <v>85.05</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66.78</v>
      </c>
      <c r="DI6" s="22">
        <f t="shared" ref="DI6:DQ6" si="12">IF(DI7="",NA(),DI7)</f>
        <v>67.48</v>
      </c>
      <c r="DJ6" s="22">
        <f t="shared" si="12"/>
        <v>68.12</v>
      </c>
      <c r="DK6" s="22">
        <f t="shared" si="12"/>
        <v>68.77</v>
      </c>
      <c r="DL6" s="22">
        <f t="shared" si="12"/>
        <v>67.2</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2">
        <f t="shared" ref="DT6:EB6" si="13">IF(DT7="",NA(),DT7)</f>
        <v>12.01</v>
      </c>
      <c r="DU6" s="22">
        <f t="shared" si="13"/>
        <v>10.98</v>
      </c>
      <c r="DV6" s="22">
        <f t="shared" si="13"/>
        <v>19.34</v>
      </c>
      <c r="DW6" s="22">
        <f t="shared" si="13"/>
        <v>31.02</v>
      </c>
      <c r="DX6" s="22">
        <f t="shared" si="13"/>
        <v>18.28</v>
      </c>
      <c r="DY6" s="22">
        <f t="shared" si="13"/>
        <v>19.61</v>
      </c>
      <c r="DZ6" s="22">
        <f t="shared" si="13"/>
        <v>20.73</v>
      </c>
      <c r="EA6" s="22">
        <f t="shared" si="13"/>
        <v>22.86</v>
      </c>
      <c r="EB6" s="22">
        <f t="shared" si="13"/>
        <v>24.31</v>
      </c>
      <c r="EC6" s="21" t="str">
        <f>IF(EC7="","",IF(EC7="-","【-】","【"&amp;SUBSTITUTE(TEXT(EC7,"#,##0.00"),"-","△")&amp;"】"))</f>
        <v>【26.78】</v>
      </c>
      <c r="ED6" s="22">
        <f>IF(ED7="",NA(),ED7)</f>
        <v>0.04</v>
      </c>
      <c r="EE6" s="22">
        <f t="shared" ref="EE6:EM6" si="14">IF(EE7="",NA(),EE7)</f>
        <v>7.0000000000000007E-2</v>
      </c>
      <c r="EF6" s="22">
        <f t="shared" si="14"/>
        <v>0.11</v>
      </c>
      <c r="EG6" s="22">
        <f t="shared" si="14"/>
        <v>0.01</v>
      </c>
      <c r="EH6" s="22">
        <f t="shared" si="14"/>
        <v>0.09</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82295</v>
      </c>
      <c r="D7" s="24">
        <v>46</v>
      </c>
      <c r="E7" s="24">
        <v>1</v>
      </c>
      <c r="F7" s="24">
        <v>0</v>
      </c>
      <c r="G7" s="24">
        <v>1</v>
      </c>
      <c r="H7" s="24" t="s">
        <v>92</v>
      </c>
      <c r="I7" s="24" t="s">
        <v>93</v>
      </c>
      <c r="J7" s="24" t="s">
        <v>94</v>
      </c>
      <c r="K7" s="24" t="s">
        <v>95</v>
      </c>
      <c r="L7" s="24" t="s">
        <v>96</v>
      </c>
      <c r="M7" s="24" t="s">
        <v>97</v>
      </c>
      <c r="N7" s="25" t="s">
        <v>98</v>
      </c>
      <c r="O7" s="25">
        <v>82.8</v>
      </c>
      <c r="P7" s="25">
        <v>73.28</v>
      </c>
      <c r="Q7" s="25">
        <v>5170</v>
      </c>
      <c r="R7" s="25">
        <v>37012</v>
      </c>
      <c r="S7" s="25">
        <v>205.81</v>
      </c>
      <c r="T7" s="25">
        <v>179.84</v>
      </c>
      <c r="U7" s="25">
        <v>26246</v>
      </c>
      <c r="V7" s="25">
        <v>178.11</v>
      </c>
      <c r="W7" s="25">
        <v>147.36000000000001</v>
      </c>
      <c r="X7" s="25">
        <v>106.63</v>
      </c>
      <c r="Y7" s="25">
        <v>105.98</v>
      </c>
      <c r="Z7" s="25">
        <v>102.57</v>
      </c>
      <c r="AA7" s="25">
        <v>103.85</v>
      </c>
      <c r="AB7" s="25">
        <v>103.63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725.74</v>
      </c>
      <c r="AU7" s="25">
        <v>909.98</v>
      </c>
      <c r="AV7" s="25">
        <v>566.91999999999996</v>
      </c>
      <c r="AW7" s="25">
        <v>839.88</v>
      </c>
      <c r="AX7" s="25">
        <v>337.23</v>
      </c>
      <c r="AY7" s="25">
        <v>367.55</v>
      </c>
      <c r="AZ7" s="25">
        <v>378.56</v>
      </c>
      <c r="BA7" s="25">
        <v>364.46</v>
      </c>
      <c r="BB7" s="25">
        <v>338.89</v>
      </c>
      <c r="BC7" s="25">
        <v>352.34</v>
      </c>
      <c r="BD7" s="25">
        <v>239.69</v>
      </c>
      <c r="BE7" s="25">
        <v>53.81</v>
      </c>
      <c r="BF7" s="25">
        <v>48.48</v>
      </c>
      <c r="BG7" s="25">
        <v>51.7</v>
      </c>
      <c r="BH7" s="25">
        <v>41.98</v>
      </c>
      <c r="BI7" s="25">
        <v>82.28</v>
      </c>
      <c r="BJ7" s="25">
        <v>418.68</v>
      </c>
      <c r="BK7" s="25">
        <v>395.68</v>
      </c>
      <c r="BL7" s="25">
        <v>403.72</v>
      </c>
      <c r="BM7" s="25">
        <v>400.21</v>
      </c>
      <c r="BN7" s="25">
        <v>391.13</v>
      </c>
      <c r="BO7" s="25">
        <v>264.86</v>
      </c>
      <c r="BP7" s="25">
        <v>98.76</v>
      </c>
      <c r="BQ7" s="25">
        <v>103.2</v>
      </c>
      <c r="BR7" s="25">
        <v>85.25</v>
      </c>
      <c r="BS7" s="25">
        <v>99.81</v>
      </c>
      <c r="BT7" s="25">
        <v>99.91</v>
      </c>
      <c r="BU7" s="25">
        <v>94.78</v>
      </c>
      <c r="BV7" s="25">
        <v>97.59</v>
      </c>
      <c r="BW7" s="25">
        <v>92.17</v>
      </c>
      <c r="BX7" s="25">
        <v>92.83</v>
      </c>
      <c r="BY7" s="25">
        <v>92.16</v>
      </c>
      <c r="BZ7" s="25">
        <v>97.59</v>
      </c>
      <c r="CA7" s="25">
        <v>257.66000000000003</v>
      </c>
      <c r="CB7" s="25">
        <v>258.22000000000003</v>
      </c>
      <c r="CC7" s="25">
        <v>278.22000000000003</v>
      </c>
      <c r="CD7" s="25">
        <v>268.74</v>
      </c>
      <c r="CE7" s="25">
        <v>270.17</v>
      </c>
      <c r="CF7" s="25">
        <v>181.3</v>
      </c>
      <c r="CG7" s="25">
        <v>181.71</v>
      </c>
      <c r="CH7" s="25">
        <v>188.51</v>
      </c>
      <c r="CI7" s="25">
        <v>189.43</v>
      </c>
      <c r="CJ7" s="25">
        <v>196.75</v>
      </c>
      <c r="CK7" s="25">
        <v>181.66</v>
      </c>
      <c r="CL7" s="25">
        <v>71.239999999999995</v>
      </c>
      <c r="CM7" s="25">
        <v>70.400000000000006</v>
      </c>
      <c r="CN7" s="25">
        <v>70.459999999999994</v>
      </c>
      <c r="CO7" s="25">
        <v>70.81</v>
      </c>
      <c r="CP7" s="25">
        <v>70.36</v>
      </c>
      <c r="CQ7" s="25">
        <v>55.89</v>
      </c>
      <c r="CR7" s="25">
        <v>55.72</v>
      </c>
      <c r="CS7" s="25">
        <v>55.31</v>
      </c>
      <c r="CT7" s="25">
        <v>55.14</v>
      </c>
      <c r="CU7" s="25">
        <v>54.99</v>
      </c>
      <c r="CV7" s="25">
        <v>60.21</v>
      </c>
      <c r="CW7" s="25">
        <v>85.62</v>
      </c>
      <c r="CX7" s="25">
        <v>86.32</v>
      </c>
      <c r="CY7" s="25">
        <v>84.94</v>
      </c>
      <c r="CZ7" s="25">
        <v>85.27</v>
      </c>
      <c r="DA7" s="25">
        <v>85.05</v>
      </c>
      <c r="DB7" s="25">
        <v>81.27</v>
      </c>
      <c r="DC7" s="25">
        <v>81.260000000000005</v>
      </c>
      <c r="DD7" s="25">
        <v>80.36</v>
      </c>
      <c r="DE7" s="25">
        <v>80.13</v>
      </c>
      <c r="DF7" s="25">
        <v>79.34</v>
      </c>
      <c r="DG7" s="25">
        <v>89.21</v>
      </c>
      <c r="DH7" s="25">
        <v>66.78</v>
      </c>
      <c r="DI7" s="25">
        <v>67.48</v>
      </c>
      <c r="DJ7" s="25">
        <v>68.12</v>
      </c>
      <c r="DK7" s="25">
        <v>68.77</v>
      </c>
      <c r="DL7" s="25">
        <v>67.2</v>
      </c>
      <c r="DM7" s="25">
        <v>50.63</v>
      </c>
      <c r="DN7" s="25">
        <v>51.29</v>
      </c>
      <c r="DO7" s="25">
        <v>52.2</v>
      </c>
      <c r="DP7" s="25">
        <v>52.7</v>
      </c>
      <c r="DQ7" s="25">
        <v>53.48</v>
      </c>
      <c r="DR7" s="25">
        <v>52.41</v>
      </c>
      <c r="DS7" s="25">
        <v>0</v>
      </c>
      <c r="DT7" s="25">
        <v>12.01</v>
      </c>
      <c r="DU7" s="25">
        <v>10.98</v>
      </c>
      <c r="DV7" s="25">
        <v>19.34</v>
      </c>
      <c r="DW7" s="25">
        <v>31.02</v>
      </c>
      <c r="DX7" s="25">
        <v>18.28</v>
      </c>
      <c r="DY7" s="25">
        <v>19.61</v>
      </c>
      <c r="DZ7" s="25">
        <v>20.73</v>
      </c>
      <c r="EA7" s="25">
        <v>22.86</v>
      </c>
      <c r="EB7" s="25">
        <v>24.31</v>
      </c>
      <c r="EC7" s="25">
        <v>26.78</v>
      </c>
      <c r="ED7" s="25">
        <v>0.04</v>
      </c>
      <c r="EE7" s="25">
        <v>7.0000000000000007E-2</v>
      </c>
      <c r="EF7" s="25">
        <v>0.11</v>
      </c>
      <c r="EG7" s="25">
        <v>0.01</v>
      </c>
      <c r="EH7" s="25">
        <v>0.09</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中村徹</cp:lastModifiedBy>
  <cp:lastPrinted>2026-01-30T00:02:25Z</cp:lastPrinted>
  <dcterms:created xsi:type="dcterms:W3CDTF">2025-12-12T09:13:02Z</dcterms:created>
  <dcterms:modified xsi:type="dcterms:W3CDTF">2026-01-30T02:03:07Z</dcterms:modified>
  <cp:category/>
</cp:coreProperties>
</file>