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25_土木管理部\02_上下水道課\R07年度\001001003008_共通文書_庶務_庁内連絡_庁内報告・回答【令和9年度廃】\財政課\06 1.30〆 公営企業に係る経営比較分析表（令和６年度決算）\★経営比較分析表ダウンロードデータ（R６決算）\25_稲敷市\"/>
    </mc:Choice>
  </mc:AlternateContent>
  <xr:revisionPtr revIDLastSave="0" documentId="8_{3FB75EBC-4931-4AF1-952B-A64FF778169E}" xr6:coauthVersionLast="47" xr6:coauthVersionMax="47" xr10:uidLastSave="{00000000-0000-0000-0000-000000000000}"/>
  <workbookProtection workbookAlgorithmName="SHA-512" workbookHashValue="qzYjCry/ezmZxIiQ+2CfvyyKj+JUVsf6CBe5WcBBy8YCjbZkC/JmqUoQKWn6XXNYOZyTNLqorGCHwjsW5j3TaQ==" workbookSaltValue="Pbn55io8ihbGS2Z29nISa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AS10" i="5" s="1"/>
  <c r="C10" i="5"/>
  <c r="DF10" i="5" s="1"/>
  <c r="B10" i="5"/>
  <c r="DP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CF90" i="4"/>
  <c r="BE90" i="4"/>
  <c r="RA81" i="4"/>
  <c r="NX81" i="4"/>
  <c r="MW81" i="4"/>
  <c r="KO81" i="4"/>
  <c r="JN81" i="4"/>
  <c r="IM81" i="4"/>
  <c r="HL81" i="4"/>
  <c r="GK81" i="4"/>
  <c r="DB81" i="4"/>
  <c r="CA81" i="4"/>
  <c r="AZ81" i="4"/>
  <c r="OY80" i="4"/>
  <c r="NX80" i="4"/>
  <c r="KO80" i="4"/>
  <c r="JN80" i="4"/>
  <c r="HL80" i="4"/>
  <c r="GK80" i="4"/>
  <c r="EC80" i="4"/>
  <c r="DB80" i="4"/>
  <c r="CA80" i="4"/>
  <c r="Y80" i="4"/>
  <c r="PZ79" i="4"/>
  <c r="OY79" i="4"/>
  <c r="KO79" i="4"/>
  <c r="JN79" i="4"/>
  <c r="IM79" i="4"/>
  <c r="GK79" i="4"/>
  <c r="EC79" i="4"/>
  <c r="DB79" i="4"/>
  <c r="AZ79" i="4"/>
  <c r="Y79" i="4"/>
  <c r="PT56" i="4"/>
  <c r="OZ56" i="4"/>
  <c r="MN56" i="4"/>
  <c r="LT56" i="4"/>
  <c r="KZ56" i="4"/>
  <c r="KF56" i="4"/>
  <c r="JL56" i="4"/>
  <c r="HT56" i="4"/>
  <c r="GZ56" i="4"/>
  <c r="ER56" i="4"/>
  <c r="CF56" i="4"/>
  <c r="BL56" i="4"/>
  <c r="RH55" i="4"/>
  <c r="PT55" i="4"/>
  <c r="LT55" i="4"/>
  <c r="KZ55" i="4"/>
  <c r="KF55" i="4"/>
  <c r="HT55" i="4"/>
  <c r="GZ55" i="4"/>
  <c r="ER55" i="4"/>
  <c r="CZ55" i="4"/>
  <c r="CF55" i="4"/>
  <c r="X55" i="4"/>
  <c r="RH54" i="4"/>
  <c r="QN54" i="4"/>
  <c r="OF54" i="4"/>
  <c r="LT54" i="4"/>
  <c r="HT54" i="4"/>
  <c r="GZ54" i="4"/>
  <c r="ER54" i="4"/>
  <c r="CZ54" i="4"/>
  <c r="CF54" i="4"/>
  <c r="X54" i="4"/>
  <c r="RH33" i="4"/>
  <c r="PT33" i="4"/>
  <c r="OZ33" i="4"/>
  <c r="MN33" i="4"/>
  <c r="LT33" i="4"/>
  <c r="KF33" i="4"/>
  <c r="JL33" i="4"/>
  <c r="HT33" i="4"/>
  <c r="GZ33" i="4"/>
  <c r="ER33" i="4"/>
  <c r="CZ33" i="4"/>
  <c r="CF33" i="4"/>
  <c r="BL33" i="4"/>
  <c r="AR33" i="4"/>
  <c r="X33" i="4"/>
  <c r="PT32" i="4"/>
  <c r="OZ32" i="4"/>
  <c r="OF32" i="4"/>
  <c r="KZ32" i="4"/>
  <c r="KF32" i="4"/>
  <c r="HT32" i="4"/>
  <c r="ER32" i="4"/>
  <c r="CZ32" i="4"/>
  <c r="CF32" i="4"/>
  <c r="RH31" i="4"/>
  <c r="QN31" i="4"/>
  <c r="PT31" i="4"/>
  <c r="OZ31" i="4"/>
  <c r="OF31" i="4"/>
  <c r="LT31" i="4"/>
  <c r="KZ31" i="4"/>
  <c r="KF31" i="4"/>
  <c r="HT31" i="4"/>
  <c r="GZ31" i="4"/>
  <c r="GF31" i="4"/>
  <c r="ER31" i="4"/>
  <c r="CZ31" i="4"/>
  <c r="CF31" i="4"/>
  <c r="X31" i="4"/>
  <c r="LZ10" i="4"/>
  <c r="IT10" i="4"/>
  <c r="FN10" i="4"/>
  <c r="CH10" i="4"/>
  <c r="B10" i="4"/>
  <c r="PF8" i="4"/>
  <c r="LZ8" i="4"/>
  <c r="IT8" i="4"/>
  <c r="FN8" i="4"/>
  <c r="CH8" i="4"/>
  <c r="B8" i="4"/>
  <c r="B5" i="4"/>
  <c r="U10" i="5" l="1"/>
  <c r="AI10" i="5"/>
  <c r="BQ10" i="5"/>
  <c r="DE10" i="5"/>
  <c r="DS10" i="5"/>
  <c r="X10" i="5"/>
  <c r="AJ10" i="5"/>
  <c r="CA10" i="5"/>
  <c r="DH10" i="5"/>
  <c r="DT10" i="5"/>
  <c r="X32" i="4"/>
  <c r="Y10" i="5"/>
  <c r="AT10" i="5"/>
  <c r="CB10" i="5"/>
  <c r="DI10" i="5"/>
  <c r="ED10" i="5"/>
  <c r="AF10" i="5"/>
  <c r="BP10" i="5"/>
  <c r="CL10" i="5"/>
  <c r="OF55" i="4"/>
  <c r="X56" i="4"/>
  <c r="CZ56" i="4"/>
  <c r="AR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QN55" i="4"/>
  <c r="CW11" i="5"/>
  <c r="CT10" i="5"/>
  <c r="BB10" i="5"/>
  <c r="EA10" i="5"/>
  <c r="CI10" i="5"/>
  <c r="AQ10" i="5"/>
  <c r="MW79" i="4"/>
  <c r="JL54" i="4"/>
  <c r="JL31" i="4"/>
  <c r="BM10" i="5"/>
  <c r="BX10" i="5"/>
  <c r="CM11" i="5"/>
  <c r="BY12" i="5"/>
  <c r="DE12" i="5"/>
  <c r="Y81" i="4"/>
  <c r="DR11" i="5"/>
  <c r="IM80" i="4"/>
  <c r="EC12" i="5"/>
  <c r="OY81" i="4"/>
  <c r="EB10" i="5"/>
  <c r="CJ10" i="5"/>
  <c r="AR10" i="5"/>
  <c r="DQ10" i="5"/>
  <c r="BY10" i="5"/>
  <c r="AG10" i="5"/>
  <c r="HL79" i="4"/>
  <c r="FL54" i="4"/>
  <c r="FL31" i="4"/>
  <c r="BN10" i="5"/>
  <c r="CU10" i="5"/>
  <c r="W11" i="5"/>
  <c r="AQ11" i="5"/>
  <c r="BE11" i="5"/>
  <c r="BY11" i="5"/>
  <c r="DR10" i="5"/>
  <c r="BZ10" i="5"/>
  <c r="AH10" i="5"/>
  <c r="DG10" i="5"/>
  <c r="BO10" i="5"/>
  <c r="W10" i="5"/>
  <c r="CA79" i="4"/>
  <c r="BL54" i="4"/>
  <c r="BL31" i="4"/>
  <c r="V10" i="5"/>
  <c r="BC10" i="5"/>
  <c r="CV10" i="5"/>
  <c r="EC10" i="5"/>
  <c r="BE12" i="5"/>
  <c r="DI12" i="5"/>
  <c r="EC81" i="4"/>
  <c r="JL55" i="4"/>
  <c r="CI11" i="5"/>
  <c r="BD10" i="5"/>
  <c r="CK10" i="5"/>
  <c r="AG11" i="5"/>
  <c r="AU11" i="5"/>
  <c r="BO11" i="5"/>
  <c r="AG12" i="5"/>
  <c r="CW12" i="5"/>
  <c r="MN31" i="4"/>
  <c r="MN54" i="4"/>
  <c r="RA79" i="4"/>
  <c r="AU10" i="5"/>
  <c r="BE10" i="5"/>
  <c r="CM10" i="5"/>
  <c r="EE10" i="5"/>
  <c r="BF10" i="5"/>
</calcChain>
</file>

<file path=xl/sharedStrings.xml><?xml version="1.0" encoding="utf-8"?>
<sst xmlns="http://schemas.openxmlformats.org/spreadsheetml/2006/main" count="269" uniqueCount="109">
  <si>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</si>
  <si>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</si>
  <si>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</si>
  <si>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</si>
  <si>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</si>
  <si>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</si>
  <si>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</si>
  <si>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</si>
  <si>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</si>
  <si>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</si>
  <si>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</si>
  <si>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</si>
  <si>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</si>
  <si>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</si>
  <si>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</si>
  <si>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</si>
  <si>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</si>
  <si>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</si>
  <si>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</si>
  <si>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</si>
  <si>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</si>
  <si>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</si>
  <si>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</si>
  <si>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</si>
  <si>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</si>
  <si>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</si>
  <si>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</si>
  <si>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</si>
  <si>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</si>
  <si>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</si>
  <si>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</si>
  <si>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</si>
  <si>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</si>
  <si>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</si>
  <si>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</si>
  <si>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</si>
  <si>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</si>
  <si>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</si>
  <si>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</si>
  <si>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</si>
  <si>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</si>
  <si>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</si>
  <si>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</si>
  <si>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</si>
  <si>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</si>
  <si>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</si>
  <si>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</si>
  <si>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</si>
  <si>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</si>
  <si>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</si>
  <si>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</si>
  <si>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</si>
  <si>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</si>
  <si>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</si>
  <si>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</si>
  <si>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</si>
  <si>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</si>
  <si>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</si>
  <si>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</si>
  <si>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</si>
  <si>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</si>
  <si>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</si>
  <si>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</si>
  <si>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</si>
  <si>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</si>
  <si>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</si>
  <si>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</si>
  <si>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</si>
  <si>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</si>
  <si>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</si>
  <si>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</si>
  <si>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</si>
  <si>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</si>
  <si>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</si>
  <si>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</si>
  <si>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</si>
  <si>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</si>
  <si>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</si>
  <si>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</si>
  <si>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</si>
  <si>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</si>
  <si>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</si>
  <si>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</si>
  <si>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</si>
  <si>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</si>
  <si>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</si>
  <si>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</si>
  <si>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</si>
  <si>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</si>
  <si>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</si>
  <si>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082295</t>
  </si>
  <si>
    <t>46</t>
  </si>
  <si>
    <t>02</t>
  </si>
  <si>
    <t>0</t>
  </si>
  <si>
    <t>000</t>
  </si>
  <si>
    <t>茨城県　稲敷市</t>
  </si>
  <si>
    <t>法適用</t>
  </si>
  <si>
    <t>工業用水道事業</t>
  </si>
  <si>
    <t>-</t>
  </si>
  <si>
    <t>極小規模</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</si>
  <si>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</si>
  <si>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</si>
  <si>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</si>
  <si>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</si>
  <si>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</si>
  <si>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</si>
  <si>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状態は安定しているものの、更新の必要性が高い資産が多い状況にある。しかし、施設利用率や契約率が極めて低く、契約水量や使用水量の増加も望めないことから、更新に係る財源を確保することが難しく、令和７年３月３１日付けで事業を廃止した。</t>
    <rPh sb="0" eb="4">
      <t>ケイエイジョウタイ</t>
    </rPh>
    <rPh sb="5" eb="7">
      <t>アンテイ</t>
    </rPh>
    <rPh sb="15" eb="17">
      <t>コウシン</t>
    </rPh>
    <rPh sb="18" eb="21">
      <t>ヒツヨウセイ</t>
    </rPh>
    <rPh sb="22" eb="23">
      <t>タカ</t>
    </rPh>
    <rPh sb="24" eb="26">
      <t>シサン</t>
    </rPh>
    <rPh sb="27" eb="28">
      <t>オオ</t>
    </rPh>
    <rPh sb="29" eb="31">
      <t>ジョウキョウ</t>
    </rPh>
    <rPh sb="39" eb="44">
      <t>シセツリヨウリツ</t>
    </rPh>
    <rPh sb="45" eb="48">
      <t>ケイヤクリツ</t>
    </rPh>
    <rPh sb="49" eb="50">
      <t>キワ</t>
    </rPh>
    <rPh sb="52" eb="53">
      <t>ヒク</t>
    </rPh>
    <rPh sb="55" eb="59">
      <t>ケイヤクスイリョウ</t>
    </rPh>
    <rPh sb="60" eb="64">
      <t>シヨウスイリョウ</t>
    </rPh>
    <rPh sb="65" eb="67">
      <t>ゾウカ</t>
    </rPh>
    <rPh sb="68" eb="69">
      <t>ノゾ</t>
    </rPh>
    <rPh sb="77" eb="79">
      <t>コウシン</t>
    </rPh>
    <rPh sb="80" eb="81">
      <t>カカ</t>
    </rPh>
    <rPh sb="82" eb="84">
      <t>ザイゲン</t>
    </rPh>
    <rPh sb="85" eb="87">
      <t>カクホ</t>
    </rPh>
    <rPh sb="92" eb="93">
      <t>ムズカ</t>
    </rPh>
    <rPh sb="96" eb="98">
      <t>レイワ</t>
    </rPh>
    <rPh sb="99" eb="100">
      <t>ネン</t>
    </rPh>
    <rPh sb="101" eb="102">
      <t>ガツ</t>
    </rPh>
    <rPh sb="104" eb="105">
      <t>ニチ</t>
    </rPh>
    <rPh sb="105" eb="106">
      <t>ヅ</t>
    </rPh>
    <rPh sb="108" eb="110">
      <t>ジギョウ</t>
    </rPh>
    <rPh sb="111" eb="113">
      <t>ハイシ</t>
    </rPh>
    <phoneticPr fontId="5"/>
  </si>
  <si>
    <t>①経常収支比率は、例年100％超を維持しており、全国平均及び類似団体平均を上回っている。　　　　　　　　　　　　　　　　　　　　　　　　　　　　　　　　　②事業廃止に伴う水道への切替工事を行ったため、欠損金が発生している。　　　　　　　　　　　　　　　　　　　　　　　　　　　　　　　　　　　　　　　　　　　　　　　　　　　　　　　　　　　　　　　　③流動比率について、未払金が大幅に減少したため全国平均及び類似団体平均を上回っている。　　　　　　　　　　　　　　　　　　　　　　　　　　　　　　　　　　　　　　　　　　　　　　　　　　　　　　　　　　　　　　　　　　　　　　　　　　　④企業債の借入は行っていない。　　　　　　　　　　　　　　　　　　　　　　　　　　　　　　　　　　　　　　　　　　　　　　　　　　　　　　　　　　　　　⑤料金回収率は高い水準を維持しており、全国平均及び類似団体平均を上回っている。　　　　　　　　　　　　　　　　　　　　　　　　　　　　　　　　　　　　　　　⑥給水原価は、前年度より増加したものの、全国平均及び類似団体平均を下回っている。　　　　　　　　　　　　　　　　　　　　　　　　　　　⑦⑧施設利用率・契約率ともに類似団体平均値よりも低い水準となっている。契約水量に対し使用水量が少ない企業が多く、増加は今後も望めない状況にある。</t>
    <rPh sb="1" eb="7">
      <t>ケイジョウシュウシヒリツ</t>
    </rPh>
    <rPh sb="9" eb="11">
      <t>レイネン</t>
    </rPh>
    <rPh sb="15" eb="16">
      <t>チョウ</t>
    </rPh>
    <rPh sb="17" eb="19">
      <t>イジ</t>
    </rPh>
    <rPh sb="24" eb="29">
      <t>ゼンコクヘイキンオヨ</t>
    </rPh>
    <rPh sb="30" eb="36">
      <t>ルイジダンタイヘイキン</t>
    </rPh>
    <rPh sb="37" eb="39">
      <t>ウワマワ</t>
    </rPh>
    <rPh sb="78" eb="80">
      <t>ジギョウ</t>
    </rPh>
    <rPh sb="80" eb="82">
      <t>ハイシ</t>
    </rPh>
    <rPh sb="83" eb="84">
      <t>トモナ</t>
    </rPh>
    <rPh sb="85" eb="87">
      <t>スイドウ</t>
    </rPh>
    <rPh sb="89" eb="93">
      <t>キリカエコウジ</t>
    </rPh>
    <rPh sb="94" eb="95">
      <t>オコナ</t>
    </rPh>
    <rPh sb="100" eb="103">
      <t>ケッソンキン</t>
    </rPh>
    <rPh sb="104" eb="106">
      <t>ハッセイ</t>
    </rPh>
    <rPh sb="176" eb="180">
      <t>リュウドウヒリツ</t>
    </rPh>
    <rPh sb="185" eb="187">
      <t>ミバラ</t>
    </rPh>
    <rPh sb="187" eb="188">
      <t>キン</t>
    </rPh>
    <rPh sb="189" eb="191">
      <t>オオハバ</t>
    </rPh>
    <rPh sb="192" eb="194">
      <t>ゲンショウ</t>
    </rPh>
    <rPh sb="304" eb="307">
      <t>キギョウサイ</t>
    </rPh>
    <rPh sb="308" eb="310">
      <t>カリイ</t>
    </rPh>
    <rPh sb="311" eb="312">
      <t>オコナ</t>
    </rPh>
    <rPh sb="380" eb="385">
      <t>リョウキンカイシュウリツ</t>
    </rPh>
    <rPh sb="386" eb="387">
      <t>タカ</t>
    </rPh>
    <rPh sb="388" eb="390">
      <t>スイジュン</t>
    </rPh>
    <rPh sb="391" eb="393">
      <t>イジ</t>
    </rPh>
    <rPh sb="398" eb="403">
      <t>ゼンコクヘイキンオヨ</t>
    </rPh>
    <rPh sb="404" eb="410">
      <t>ルイジダンタイヘイキン</t>
    </rPh>
    <rPh sb="411" eb="413">
      <t>ウワマワ</t>
    </rPh>
    <rPh sb="458" eb="462">
      <t>キュウスイゲンカ</t>
    </rPh>
    <rPh sb="464" eb="467">
      <t>ゼンネンド</t>
    </rPh>
    <rPh sb="469" eb="471">
      <t>ゾウカ</t>
    </rPh>
    <rPh sb="477" eb="482">
      <t>ゼンコクヘイキンオヨ</t>
    </rPh>
    <rPh sb="483" eb="489">
      <t>ルイジダンタイヘイキン</t>
    </rPh>
    <rPh sb="490" eb="492">
      <t>シタマワ</t>
    </rPh>
    <rPh sb="526" eb="531">
      <t>シセツリヨウリツ</t>
    </rPh>
    <rPh sb="532" eb="535">
      <t>ケイヤクリツ</t>
    </rPh>
    <rPh sb="538" eb="545">
      <t>ルイジダンタイヘイキンチ</t>
    </rPh>
    <rPh sb="548" eb="549">
      <t>ヒク</t>
    </rPh>
    <rPh sb="550" eb="552">
      <t>スイジュン</t>
    </rPh>
    <rPh sb="559" eb="563">
      <t>ケイヤクスイリョウ</t>
    </rPh>
    <rPh sb="564" eb="565">
      <t>タイ</t>
    </rPh>
    <rPh sb="566" eb="570">
      <t>シヨウスイリョウ</t>
    </rPh>
    <rPh sb="571" eb="572">
      <t>スク</t>
    </rPh>
    <rPh sb="574" eb="576">
      <t>キギョウ</t>
    </rPh>
    <rPh sb="577" eb="578">
      <t>オオ</t>
    </rPh>
    <rPh sb="580" eb="582">
      <t>ゾウカ</t>
    </rPh>
    <rPh sb="583" eb="585">
      <t>コンゴノゾジョウキョウ</t>
    </rPh>
    <phoneticPr fontId="5"/>
  </si>
  <si>
    <t>①②③の管路については、まだ償却期間が残っており更新を行っていないが、更新を行うための費用を料金で回収する見込みがないため事業を廃止し、固定資産をすべて除却した。</t>
    <rPh sb="4" eb="6">
      <t>カンロ</t>
    </rPh>
    <rPh sb="14" eb="18">
      <t>ショウキャクキカン</t>
    </rPh>
    <rPh sb="19" eb="20">
      <t>ノコ</t>
    </rPh>
    <rPh sb="24" eb="26">
      <t>コウシン</t>
    </rPh>
    <rPh sb="27" eb="28">
      <t>オコナ</t>
    </rPh>
    <rPh sb="35" eb="37">
      <t>コウシン</t>
    </rPh>
    <rPh sb="38" eb="39">
      <t>オコナ</t>
    </rPh>
    <rPh sb="43" eb="45">
      <t>ヒヨウ</t>
    </rPh>
    <rPh sb="46" eb="48">
      <t>リョウキン</t>
    </rPh>
    <rPh sb="49" eb="51">
      <t>カイシュウ</t>
    </rPh>
    <rPh sb="53" eb="55">
      <t>ミコ</t>
    </rPh>
    <rPh sb="61" eb="63">
      <t>ジギョウ</t>
    </rPh>
    <rPh sb="64" eb="66">
      <t>ハイシ</t>
    </rPh>
    <rPh sb="68" eb="72">
      <t>コテイシサン</t>
    </rPh>
    <rPh sb="76" eb="78">
      <t>ジョキャク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</si>
</sst>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79.86</c:v>
                </c:pt>
                <c:pt idx="1">
                  <c:v>81.19</c:v>
                </c:pt>
                <c:pt idx="2">
                  <c:v>82.4</c:v>
                </c:pt>
                <c:pt idx="3">
                  <c:v>83.45</c:v>
                </c:pt>
                <c:pt idx="4">
                  <c:v>#N/A</c:v>
                </c:pt>
              </c:numCache>
            </c:numRef>
          </c:val>
          <c:extLst>
            <c:ext xmlns:c16="http://schemas.microsoft.com/office/drawing/2014/chart" uri="{C3380CC4-5D6E-409C-BE32-E72D297353CC}">
              <c16:uniqueId val="{00000000-3592-480B-9AC1-51E64A18BE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3592-480B-9AC1-51E64A18BE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1567.71</c:v>
                </c:pt>
              </c:numCache>
            </c:numRef>
          </c:val>
          <c:extLst>
            <c:ext xmlns:c16="http://schemas.microsoft.com/office/drawing/2014/chart" uri="{C3380CC4-5D6E-409C-BE32-E72D297353CC}">
              <c16:uniqueId val="{00000000-A771-446F-AE05-370160227F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A771-446F-AE05-370160227F5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169.3</c:v>
                </c:pt>
                <c:pt idx="1">
                  <c:v>180.05</c:v>
                </c:pt>
                <c:pt idx="2">
                  <c:v>160.80000000000001</c:v>
                </c:pt>
                <c:pt idx="3">
                  <c:v>176.6</c:v>
                </c:pt>
                <c:pt idx="4">
                  <c:v>144.74</c:v>
                </c:pt>
              </c:numCache>
            </c:numRef>
          </c:val>
          <c:extLst>
            <c:ext xmlns:c16="http://schemas.microsoft.com/office/drawing/2014/chart" uri="{C3380CC4-5D6E-409C-BE32-E72D297353CC}">
              <c16:uniqueId val="{00000000-DB02-4AD2-B26F-458E3590E7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DB02-4AD2-B26F-458E3590E7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E223-486A-9F78-4EDDA55796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E223-486A-9F78-4EDDA55796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F4B4-4C7C-8EEA-43EDBA6D50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4B4-4C7C-8EEA-43EDBA6D50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7557.25</c:v>
                </c:pt>
                <c:pt idx="1">
                  <c:v>11864.03</c:v>
                </c:pt>
                <c:pt idx="2">
                  <c:v>10554.02</c:v>
                </c:pt>
                <c:pt idx="3">
                  <c:v>1512.79</c:v>
                </c:pt>
                <c:pt idx="4">
                  <c:v>12539.14</c:v>
                </c:pt>
              </c:numCache>
            </c:numRef>
          </c:val>
          <c:extLst>
            <c:ext xmlns:c16="http://schemas.microsoft.com/office/drawing/2014/chart" uri="{C3380CC4-5D6E-409C-BE32-E72D297353CC}">
              <c16:uniqueId val="{00000000-1F3E-4DBB-964F-BAD13C13DA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1F3E-4DBB-964F-BAD13C13DA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1C-4FBE-A721-FD2D1BADFC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AB1C-4FBE-A721-FD2D1BADFC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171.77</c:v>
                </c:pt>
                <c:pt idx="1">
                  <c:v>215.24</c:v>
                </c:pt>
                <c:pt idx="2">
                  <c:v>181.27</c:v>
                </c:pt>
                <c:pt idx="3">
                  <c:v>210.47</c:v>
                </c:pt>
                <c:pt idx="4">
                  <c:v>144.01</c:v>
                </c:pt>
              </c:numCache>
            </c:numRef>
          </c:val>
          <c:extLst>
            <c:ext xmlns:c16="http://schemas.microsoft.com/office/drawing/2014/chart" uri="{C3380CC4-5D6E-409C-BE32-E72D297353CC}">
              <c16:uniqueId val="{00000000-A847-406C-B4C0-770E457FAB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A847-406C-B4C0-770E457FAB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41.27</c:v>
                </c:pt>
                <c:pt idx="1">
                  <c:v>32.869999999999997</c:v>
                </c:pt>
                <c:pt idx="2">
                  <c:v>40.97</c:v>
                </c:pt>
                <c:pt idx="3">
                  <c:v>30.72</c:v>
                </c:pt>
                <c:pt idx="4">
                  <c:v>42.31</c:v>
                </c:pt>
              </c:numCache>
            </c:numRef>
          </c:val>
          <c:extLst>
            <c:ext xmlns:c16="http://schemas.microsoft.com/office/drawing/2014/chart" uri="{C3380CC4-5D6E-409C-BE32-E72D297353CC}">
              <c16:uniqueId val="{00000000-D5A8-464A-8335-1ACC817876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5A8-464A-8335-1ACC817876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10.23</c:v>
                </c:pt>
                <c:pt idx="1">
                  <c:v>12.53</c:v>
                </c:pt>
                <c:pt idx="2">
                  <c:v>13.22</c:v>
                </c:pt>
                <c:pt idx="3">
                  <c:v>12.53</c:v>
                </c:pt>
                <c:pt idx="4">
                  <c:v>#N/A</c:v>
                </c:pt>
              </c:numCache>
            </c:numRef>
          </c:val>
          <c:extLst>
            <c:ext xmlns:c16="http://schemas.microsoft.com/office/drawing/2014/chart" uri="{C3380CC4-5D6E-409C-BE32-E72D297353CC}">
              <c16:uniqueId val="{00000000-E6C8-4D8F-885F-25B16EF0A6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6C8-4D8F-885F-25B16EF0A6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35.630000000000003</c:v>
                </c:pt>
                <c:pt idx="1">
                  <c:v>35.630000000000003</c:v>
                </c:pt>
                <c:pt idx="2">
                  <c:v>35.630000000000003</c:v>
                </c:pt>
                <c:pt idx="3">
                  <c:v>35.630000000000003</c:v>
                </c:pt>
                <c:pt idx="4">
                  <c:v>#N/A</c:v>
                </c:pt>
              </c:numCache>
            </c:numRef>
          </c:val>
          <c:extLst>
            <c:ext xmlns:c16="http://schemas.microsoft.com/office/drawing/2014/chart" uri="{C3380CC4-5D6E-409C-BE32-E72D297353CC}">
              <c16:uniqueId val="{00000000-8466-49AC-A894-CD7054E574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8466-49AC-A894-CD7054E574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P33"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茨城県　稲敷市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t="str">
        <f>データ!K7</f>
        <v>-</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99.2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t="str">
        <f>データ!Q7</f>
        <v>-</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193</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169.3</v>
      </c>
      <c r="Y32" s="121"/>
      <c r="Z32" s="121"/>
      <c r="AA32" s="121"/>
      <c r="AB32" s="121"/>
      <c r="AC32" s="121"/>
      <c r="AD32" s="121"/>
      <c r="AE32" s="121"/>
      <c r="AF32" s="121"/>
      <c r="AG32" s="121"/>
      <c r="AH32" s="121"/>
      <c r="AI32" s="121"/>
      <c r="AJ32" s="121"/>
      <c r="AK32" s="121"/>
      <c r="AL32" s="121"/>
      <c r="AM32" s="121"/>
      <c r="AN32" s="121"/>
      <c r="AO32" s="121"/>
      <c r="AP32" s="121"/>
      <c r="AQ32" s="122"/>
      <c r="AR32" s="120">
        <f>データ!U6</f>
        <v>180.05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160.80000000000001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176.6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144.74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1567.71</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7557.25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11864.03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10554.02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1512.79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12539.14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108</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171.77</v>
      </c>
      <c r="Y55" s="121"/>
      <c r="Z55" s="121"/>
      <c r="AA55" s="121"/>
      <c r="AB55" s="121"/>
      <c r="AC55" s="121"/>
      <c r="AD55" s="121"/>
      <c r="AE55" s="121"/>
      <c r="AF55" s="121"/>
      <c r="AG55" s="121"/>
      <c r="AH55" s="121"/>
      <c r="AI55" s="121"/>
      <c r="AJ55" s="121"/>
      <c r="AK55" s="121"/>
      <c r="AL55" s="121"/>
      <c r="AM55" s="121"/>
      <c r="AN55" s="121"/>
      <c r="AO55" s="121"/>
      <c r="AP55" s="121"/>
      <c r="AQ55" s="122"/>
      <c r="AR55" s="120">
        <f>データ!BM6</f>
        <v>215.24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181.27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210.47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144.01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41.27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32.869999999999997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40.97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30.72</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42.31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10.23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12.53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13.22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12.53</v>
      </c>
      <c r="LU55" s="121"/>
      <c r="LV55" s="121"/>
      <c r="LW55" s="121"/>
      <c r="LX55" s="121"/>
      <c r="LY55" s="121"/>
      <c r="LZ55" s="121"/>
      <c r="MA55" s="121"/>
      <c r="MB55" s="121"/>
      <c r="MC55" s="121"/>
      <c r="MD55" s="121"/>
      <c r="ME55" s="121"/>
      <c r="MF55" s="121"/>
      <c r="MG55" s="121"/>
      <c r="MH55" s="121"/>
      <c r="MI55" s="121"/>
      <c r="MJ55" s="121"/>
      <c r="MK55" s="121"/>
      <c r="ML55" s="121"/>
      <c r="MM55" s="122"/>
      <c r="MN55" s="120" t="str">
        <f>データ!CL6</f>
        <v>-</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35.630000000000003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35.630000000000003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35.630000000000003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35.630000000000003</v>
      </c>
      <c r="QO55" s="121"/>
      <c r="QP55" s="121"/>
      <c r="QQ55" s="121"/>
      <c r="QR55" s="121"/>
      <c r="QS55" s="121"/>
      <c r="QT55" s="121"/>
      <c r="QU55" s="121"/>
      <c r="QV55" s="121"/>
      <c r="QW55" s="121"/>
      <c r="QX55" s="121"/>
      <c r="QY55" s="121"/>
      <c r="QZ55" s="121"/>
      <c r="RA55" s="121"/>
      <c r="RB55" s="121"/>
      <c r="RC55" s="121"/>
      <c r="RD55" s="121"/>
      <c r="RE55" s="121"/>
      <c r="RF55" s="121"/>
      <c r="RG55" s="122"/>
      <c r="RH55" s="120" t="str">
        <f>データ!CW6</f>
        <v>-</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42" t="s">
        <v>106</v>
      </c>
      <c r="SN68" s="143"/>
      <c r="SO68" s="143"/>
      <c r="SP68" s="143"/>
      <c r="SQ68" s="143"/>
      <c r="SR68" s="143"/>
      <c r="SS68" s="143"/>
      <c r="ST68" s="143"/>
      <c r="SU68" s="143"/>
      <c r="SV68" s="143"/>
      <c r="SW68" s="143"/>
      <c r="SX68" s="143"/>
      <c r="SY68" s="143"/>
      <c r="SZ68" s="143"/>
      <c r="TA68" s="14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42"/>
      <c r="SN69" s="143"/>
      <c r="SO69" s="143"/>
      <c r="SP69" s="143"/>
      <c r="SQ69" s="143"/>
      <c r="SR69" s="143"/>
      <c r="SS69" s="143"/>
      <c r="ST69" s="143"/>
      <c r="SU69" s="143"/>
      <c r="SV69" s="143"/>
      <c r="SW69" s="143"/>
      <c r="SX69" s="143"/>
      <c r="SY69" s="143"/>
      <c r="SZ69" s="143"/>
      <c r="TA69" s="14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42"/>
      <c r="SN70" s="143"/>
      <c r="SO70" s="143"/>
      <c r="SP70" s="143"/>
      <c r="SQ70" s="143"/>
      <c r="SR70" s="143"/>
      <c r="SS70" s="143"/>
      <c r="ST70" s="143"/>
      <c r="SU70" s="143"/>
      <c r="SV70" s="143"/>
      <c r="SW70" s="143"/>
      <c r="SX70" s="143"/>
      <c r="SY70" s="143"/>
      <c r="SZ70" s="143"/>
      <c r="TA70" s="14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42"/>
      <c r="SN71" s="143"/>
      <c r="SO71" s="143"/>
      <c r="SP71" s="143"/>
      <c r="SQ71" s="143"/>
      <c r="SR71" s="143"/>
      <c r="SS71" s="143"/>
      <c r="ST71" s="143"/>
      <c r="SU71" s="143"/>
      <c r="SV71" s="143"/>
      <c r="SW71" s="143"/>
      <c r="SX71" s="143"/>
      <c r="SY71" s="143"/>
      <c r="SZ71" s="143"/>
      <c r="TA71" s="14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42"/>
      <c r="SN72" s="143"/>
      <c r="SO72" s="143"/>
      <c r="SP72" s="143"/>
      <c r="SQ72" s="143"/>
      <c r="SR72" s="143"/>
      <c r="SS72" s="143"/>
      <c r="ST72" s="143"/>
      <c r="SU72" s="143"/>
      <c r="SV72" s="143"/>
      <c r="SW72" s="143"/>
      <c r="SX72" s="143"/>
      <c r="SY72" s="143"/>
      <c r="SZ72" s="143"/>
      <c r="TA72" s="14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42"/>
      <c r="SN73" s="143"/>
      <c r="SO73" s="143"/>
      <c r="SP73" s="143"/>
      <c r="SQ73" s="143"/>
      <c r="SR73" s="143"/>
      <c r="SS73" s="143"/>
      <c r="ST73" s="143"/>
      <c r="SU73" s="143"/>
      <c r="SV73" s="143"/>
      <c r="SW73" s="143"/>
      <c r="SX73" s="143"/>
      <c r="SY73" s="143"/>
      <c r="SZ73" s="143"/>
      <c r="TA73" s="14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42"/>
      <c r="SN74" s="143"/>
      <c r="SO74" s="143"/>
      <c r="SP74" s="143"/>
      <c r="SQ74" s="143"/>
      <c r="SR74" s="143"/>
      <c r="SS74" s="143"/>
      <c r="ST74" s="143"/>
      <c r="SU74" s="143"/>
      <c r="SV74" s="143"/>
      <c r="SW74" s="143"/>
      <c r="SX74" s="143"/>
      <c r="SY74" s="143"/>
      <c r="SZ74" s="143"/>
      <c r="TA74" s="14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42"/>
      <c r="SN75" s="143"/>
      <c r="SO75" s="143"/>
      <c r="SP75" s="143"/>
      <c r="SQ75" s="143"/>
      <c r="SR75" s="143"/>
      <c r="SS75" s="143"/>
      <c r="ST75" s="143"/>
      <c r="SU75" s="143"/>
      <c r="SV75" s="143"/>
      <c r="SW75" s="143"/>
      <c r="SX75" s="143"/>
      <c r="SY75" s="143"/>
      <c r="SZ75" s="143"/>
      <c r="TA75" s="14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42"/>
      <c r="SN76" s="143"/>
      <c r="SO76" s="143"/>
      <c r="SP76" s="143"/>
      <c r="SQ76" s="143"/>
      <c r="SR76" s="143"/>
      <c r="SS76" s="143"/>
      <c r="ST76" s="143"/>
      <c r="SU76" s="143"/>
      <c r="SV76" s="143"/>
      <c r="SW76" s="143"/>
      <c r="SX76" s="143"/>
      <c r="SY76" s="143"/>
      <c r="SZ76" s="143"/>
      <c r="TA76" s="14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42"/>
      <c r="SN77" s="143"/>
      <c r="SO77" s="143"/>
      <c r="SP77" s="143"/>
      <c r="SQ77" s="143"/>
      <c r="SR77" s="143"/>
      <c r="SS77" s="143"/>
      <c r="ST77" s="143"/>
      <c r="SU77" s="143"/>
      <c r="SV77" s="143"/>
      <c r="SW77" s="143"/>
      <c r="SX77" s="143"/>
      <c r="SY77" s="143"/>
      <c r="SZ77" s="143"/>
      <c r="TA77" s="14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42"/>
      <c r="SN78" s="143"/>
      <c r="SO78" s="143"/>
      <c r="SP78" s="143"/>
      <c r="SQ78" s="143"/>
      <c r="SR78" s="143"/>
      <c r="SS78" s="143"/>
      <c r="ST78" s="143"/>
      <c r="SU78" s="143"/>
      <c r="SV78" s="143"/>
      <c r="SW78" s="143"/>
      <c r="SX78" s="143"/>
      <c r="SY78" s="143"/>
      <c r="SZ78" s="143"/>
      <c r="TA78" s="14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42"/>
      <c r="SN79" s="143"/>
      <c r="SO79" s="143"/>
      <c r="SP79" s="143"/>
      <c r="SQ79" s="143"/>
      <c r="SR79" s="143"/>
      <c r="SS79" s="143"/>
      <c r="ST79" s="143"/>
      <c r="SU79" s="143"/>
      <c r="SV79" s="143"/>
      <c r="SW79" s="143"/>
      <c r="SX79" s="143"/>
      <c r="SY79" s="143"/>
      <c r="SZ79" s="143"/>
      <c r="TA79" s="14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79.86</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81.19</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82.4</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83.45</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t="str">
        <f>データ!DH6</f>
        <v>-</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0</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t="str">
        <f>データ!DS6</f>
        <v>-</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t="str">
        <f>データ!ED6</f>
        <v>-</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42"/>
      <c r="SN80" s="143"/>
      <c r="SO80" s="143"/>
      <c r="SP80" s="143"/>
      <c r="SQ80" s="143"/>
      <c r="SR80" s="143"/>
      <c r="SS80" s="143"/>
      <c r="ST80" s="143"/>
      <c r="SU80" s="143"/>
      <c r="SV80" s="143"/>
      <c r="SW80" s="143"/>
      <c r="SX80" s="143"/>
      <c r="SY80" s="143"/>
      <c r="SZ80" s="143"/>
      <c r="TA80" s="14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55.32</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55.08</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56.95</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56.39</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7.35</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7.6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7.9</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8.2100000000000009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11.15</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0.09</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0.4</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0.14000000000000001</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0.19</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0.06</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42"/>
      <c r="SN81" s="143"/>
      <c r="SO81" s="143"/>
      <c r="SP81" s="143"/>
      <c r="SQ81" s="143"/>
      <c r="SR81" s="143"/>
      <c r="SS81" s="143"/>
      <c r="ST81" s="143"/>
      <c r="SU81" s="143"/>
      <c r="SV81" s="143"/>
      <c r="SW81" s="143"/>
      <c r="SX81" s="143"/>
      <c r="SY81" s="143"/>
      <c r="SZ81" s="143"/>
      <c r="TA81" s="14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42"/>
      <c r="SN82" s="143"/>
      <c r="SO82" s="143"/>
      <c r="SP82" s="143"/>
      <c r="SQ82" s="143"/>
      <c r="SR82" s="143"/>
      <c r="SS82" s="143"/>
      <c r="ST82" s="143"/>
      <c r="SU82" s="143"/>
      <c r="SV82" s="143"/>
      <c r="SW82" s="143"/>
      <c r="SX82" s="143"/>
      <c r="SY82" s="143"/>
      <c r="SZ82" s="143"/>
      <c r="TA82" s="14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2"/>
      <c r="SN83" s="143"/>
      <c r="SO83" s="143"/>
      <c r="SP83" s="143"/>
      <c r="SQ83" s="143"/>
      <c r="SR83" s="143"/>
      <c r="SS83" s="143"/>
      <c r="ST83" s="143"/>
      <c r="SU83" s="143"/>
      <c r="SV83" s="143"/>
      <c r="SW83" s="143"/>
      <c r="SX83" s="143"/>
      <c r="SY83" s="143"/>
      <c r="SZ83" s="143"/>
      <c r="TA83" s="14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2"/>
      <c r="SN84" s="143"/>
      <c r="SO84" s="143"/>
      <c r="SP84" s="143"/>
      <c r="SQ84" s="143"/>
      <c r="SR84" s="143"/>
      <c r="SS84" s="143"/>
      <c r="ST84" s="143"/>
      <c r="SU84" s="143"/>
      <c r="SV84" s="143"/>
      <c r="SW84" s="143"/>
      <c r="SX84" s="143"/>
      <c r="SY84" s="143"/>
      <c r="SZ84" s="143"/>
      <c r="TA84" s="14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5"/>
      <c r="SN85" s="146"/>
      <c r="SO85" s="146"/>
      <c r="SP85" s="146"/>
      <c r="SQ85" s="146"/>
      <c r="SR85" s="146"/>
      <c r="SS85" s="146"/>
      <c r="ST85" s="146"/>
      <c r="SU85" s="146"/>
      <c r="SV85" s="146"/>
      <c r="SW85" s="146"/>
      <c r="SX85" s="146"/>
      <c r="SY85" s="146"/>
      <c r="SZ85" s="146"/>
      <c r="TA85" s="14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37</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38</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39</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l37FHBenEIwZyfo1lyU6deFy9RaitA//9bVyiO8GHN+Iii+FmFno7qzdo/e9ZD1HqpFg3IzrRKLNzd4J5gcpQ==" saltValue="tqUWi+BfXxiJZ8F6fgeQVw=="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52" t="s">
        <v>49</v>
      </c>
      <c r="I3" s="153"/>
      <c r="J3" s="153"/>
      <c r="K3" s="153"/>
      <c r="L3" s="153"/>
      <c r="M3" s="153"/>
      <c r="N3" s="153"/>
      <c r="O3" s="153"/>
      <c r="P3" s="153"/>
      <c r="Q3" s="153"/>
      <c r="R3" s="153"/>
      <c r="S3" s="153"/>
      <c r="T3" s="156" t="s">
        <v>50</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51</v>
      </c>
      <c r="B4" s="30"/>
      <c r="C4" s="30"/>
      <c r="D4" s="30"/>
      <c r="E4" s="30"/>
      <c r="F4" s="30"/>
      <c r="G4" s="30"/>
      <c r="H4" s="154"/>
      <c r="I4" s="155"/>
      <c r="J4" s="155"/>
      <c r="K4" s="155"/>
      <c r="L4" s="155"/>
      <c r="M4" s="155"/>
      <c r="N4" s="155"/>
      <c r="O4" s="155"/>
      <c r="P4" s="155"/>
      <c r="Q4" s="155"/>
      <c r="R4" s="155"/>
      <c r="S4" s="155"/>
      <c r="T4" s="151" t="s">
        <v>52</v>
      </c>
      <c r="U4" s="151"/>
      <c r="V4" s="151"/>
      <c r="W4" s="151"/>
      <c r="X4" s="151"/>
      <c r="Y4" s="151"/>
      <c r="Z4" s="151"/>
      <c r="AA4" s="151"/>
      <c r="AB4" s="151"/>
      <c r="AC4" s="151"/>
      <c r="AD4" s="151"/>
      <c r="AE4" s="151" t="s">
        <v>53</v>
      </c>
      <c r="AF4" s="151"/>
      <c r="AG4" s="151"/>
      <c r="AH4" s="151"/>
      <c r="AI4" s="151"/>
      <c r="AJ4" s="151"/>
      <c r="AK4" s="151"/>
      <c r="AL4" s="151"/>
      <c r="AM4" s="151"/>
      <c r="AN4" s="151"/>
      <c r="AO4" s="151"/>
      <c r="AP4" s="151" t="s">
        <v>54</v>
      </c>
      <c r="AQ4" s="151"/>
      <c r="AR4" s="151"/>
      <c r="AS4" s="151"/>
      <c r="AT4" s="151"/>
      <c r="AU4" s="151"/>
      <c r="AV4" s="151"/>
      <c r="AW4" s="151"/>
      <c r="AX4" s="151"/>
      <c r="AY4" s="151"/>
      <c r="AZ4" s="151"/>
      <c r="BA4" s="151" t="s">
        <v>55</v>
      </c>
      <c r="BB4" s="151"/>
      <c r="BC4" s="151"/>
      <c r="BD4" s="151"/>
      <c r="BE4" s="151"/>
      <c r="BF4" s="151"/>
      <c r="BG4" s="151"/>
      <c r="BH4" s="151"/>
      <c r="BI4" s="151"/>
      <c r="BJ4" s="151"/>
      <c r="BK4" s="151"/>
      <c r="BL4" s="151" t="s">
        <v>56</v>
      </c>
      <c r="BM4" s="151"/>
      <c r="BN4" s="151"/>
      <c r="BO4" s="151"/>
      <c r="BP4" s="151"/>
      <c r="BQ4" s="151"/>
      <c r="BR4" s="151"/>
      <c r="BS4" s="151"/>
      <c r="BT4" s="151"/>
      <c r="BU4" s="151"/>
      <c r="BV4" s="151"/>
      <c r="BW4" s="151" t="s">
        <v>57</v>
      </c>
      <c r="BX4" s="151"/>
      <c r="BY4" s="151"/>
      <c r="BZ4" s="151"/>
      <c r="CA4" s="151"/>
      <c r="CB4" s="151"/>
      <c r="CC4" s="151"/>
      <c r="CD4" s="151"/>
      <c r="CE4" s="151"/>
      <c r="CF4" s="151"/>
      <c r="CG4" s="151"/>
      <c r="CH4" s="151" t="s">
        <v>58</v>
      </c>
      <c r="CI4" s="151"/>
      <c r="CJ4" s="151"/>
      <c r="CK4" s="151"/>
      <c r="CL4" s="151"/>
      <c r="CM4" s="151"/>
      <c r="CN4" s="151"/>
      <c r="CO4" s="151"/>
      <c r="CP4" s="151"/>
      <c r="CQ4" s="151"/>
      <c r="CR4" s="151"/>
      <c r="CS4" s="151" t="s">
        <v>59</v>
      </c>
      <c r="CT4" s="151"/>
      <c r="CU4" s="151"/>
      <c r="CV4" s="151"/>
      <c r="CW4" s="151"/>
      <c r="CX4" s="151"/>
      <c r="CY4" s="151"/>
      <c r="CZ4" s="151"/>
      <c r="DA4" s="151"/>
      <c r="DB4" s="151"/>
      <c r="DC4" s="151"/>
      <c r="DD4" s="151" t="s">
        <v>60</v>
      </c>
      <c r="DE4" s="151"/>
      <c r="DF4" s="151"/>
      <c r="DG4" s="151"/>
      <c r="DH4" s="151"/>
      <c r="DI4" s="151"/>
      <c r="DJ4" s="151"/>
      <c r="DK4" s="151"/>
      <c r="DL4" s="151"/>
      <c r="DM4" s="151"/>
      <c r="DN4" s="151"/>
      <c r="DO4" s="151" t="s">
        <v>61</v>
      </c>
      <c r="DP4" s="151"/>
      <c r="DQ4" s="151"/>
      <c r="DR4" s="151"/>
      <c r="DS4" s="151"/>
      <c r="DT4" s="151"/>
      <c r="DU4" s="151"/>
      <c r="DV4" s="151"/>
      <c r="DW4" s="151"/>
      <c r="DX4" s="151"/>
      <c r="DY4" s="151"/>
      <c r="DZ4" s="151" t="s">
        <v>62</v>
      </c>
      <c r="EA4" s="151"/>
      <c r="EB4" s="151"/>
      <c r="EC4" s="151"/>
      <c r="ED4" s="151"/>
      <c r="EE4" s="151"/>
      <c r="EF4" s="151"/>
      <c r="EG4" s="151"/>
      <c r="EH4" s="151"/>
      <c r="EI4" s="151"/>
      <c r="EJ4" s="151"/>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169.3</v>
      </c>
      <c r="U6" s="35">
        <f>U7</f>
        <v>180.05</v>
      </c>
      <c r="V6" s="35">
        <f>V7</f>
        <v>160.80000000000001</v>
      </c>
      <c r="W6" s="35">
        <f>W7</f>
        <v>176.6</v>
      </c>
      <c r="X6" s="35">
        <f t="shared" si="3"/>
        <v>144.74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1567.71</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7557.25</v>
      </c>
      <c r="AQ6" s="35">
        <f>AQ7</f>
        <v>11864.03</v>
      </c>
      <c r="AR6" s="35">
        <f>AR7</f>
        <v>10554.02</v>
      </c>
      <c r="AS6" s="35">
        <f>AS7</f>
        <v>1512.79</v>
      </c>
      <c r="AT6" s="35">
        <f t="shared" si="3"/>
        <v>12539.14</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171.77</v>
      </c>
      <c r="BM6" s="35">
        <f>BM7</f>
        <v>215.24</v>
      </c>
      <c r="BN6" s="35">
        <f>BN7</f>
        <v>181.27</v>
      </c>
      <c r="BO6" s="35">
        <f>BO7</f>
        <v>210.47</v>
      </c>
      <c r="BP6" s="35">
        <f t="shared" si="3"/>
        <v>144.01</v>
      </c>
      <c r="BQ6" s="35">
        <f t="shared" si="3"/>
        <v>90.8</v>
      </c>
      <c r="BR6" s="35">
        <f t="shared" si="3"/>
        <v>93.49</v>
      </c>
      <c r="BS6" s="35">
        <f t="shared" si="3"/>
        <v>94.77</v>
      </c>
      <c r="BT6" s="35">
        <f t="shared" si="3"/>
        <v>89.59</v>
      </c>
      <c r="BU6" s="35">
        <f t="shared" si="3"/>
        <v>88.44</v>
      </c>
      <c r="BV6" s="33" t="str">
        <f>IF(BV7="-","【-】","【"&amp;SUBSTITUTE(TEXT(BV7,"#,##0.00"),"-","△")&amp;"】")</f>
        <v>【107.69】</v>
      </c>
      <c r="BW6" s="35">
        <f t="shared" si="3"/>
        <v>41.27</v>
      </c>
      <c r="BX6" s="35">
        <f>BX7</f>
        <v>32.869999999999997</v>
      </c>
      <c r="BY6" s="35">
        <f>BY7</f>
        <v>40.97</v>
      </c>
      <c r="BZ6" s="35">
        <f>BZ7</f>
        <v>30.72</v>
      </c>
      <c r="CA6" s="35">
        <f t="shared" si="3"/>
        <v>42.31</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10.23</v>
      </c>
      <c r="CI6" s="35">
        <f>CI7</f>
        <v>12.53</v>
      </c>
      <c r="CJ6" s="35">
        <f>CJ7</f>
        <v>13.22</v>
      </c>
      <c r="CK6" s="35">
        <f>CK7</f>
        <v>12.53</v>
      </c>
      <c r="CL6" s="35" t="str">
        <f t="shared" si="5"/>
        <v>-</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35.630000000000003</v>
      </c>
      <c r="CT6" s="35">
        <f>CT7</f>
        <v>35.630000000000003</v>
      </c>
      <c r="CU6" s="35">
        <f>CU7</f>
        <v>35.630000000000003</v>
      </c>
      <c r="CV6" s="35">
        <f>CV7</f>
        <v>35.630000000000003</v>
      </c>
      <c r="CW6" s="35" t="str">
        <f t="shared" si="6"/>
        <v>-</v>
      </c>
      <c r="CX6" s="35">
        <f t="shared" si="6"/>
        <v>49.05</v>
      </c>
      <c r="CY6" s="35">
        <f t="shared" si="6"/>
        <v>50.94</v>
      </c>
      <c r="CZ6" s="35">
        <f t="shared" si="6"/>
        <v>49.76</v>
      </c>
      <c r="DA6" s="35">
        <f t="shared" si="6"/>
        <v>49.18</v>
      </c>
      <c r="DB6" s="35">
        <f t="shared" si="6"/>
        <v>52.48</v>
      </c>
      <c r="DC6" s="33" t="str">
        <f>IF(DC7="-","【-】","【"&amp;SUBSTITUTE(TEXT(DC7,"#,##0.00"),"-","△")&amp;"】")</f>
        <v>【77.20】</v>
      </c>
      <c r="DD6" s="35">
        <f t="shared" ref="DD6:DM6" si="7">DD7</f>
        <v>79.86</v>
      </c>
      <c r="DE6" s="35">
        <f>DE7</f>
        <v>81.19</v>
      </c>
      <c r="DF6" s="35">
        <f>DF7</f>
        <v>82.4</v>
      </c>
      <c r="DG6" s="35">
        <f>DG7</f>
        <v>83.45</v>
      </c>
      <c r="DH6" s="35" t="str">
        <f t="shared" si="7"/>
        <v>-</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t="str">
        <f t="shared" si="8"/>
        <v>-</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t="str">
        <f t="shared" si="9"/>
        <v>-</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t="s">
        <v>98</v>
      </c>
      <c r="L7" s="37" t="s">
        <v>99</v>
      </c>
      <c r="M7" s="38">
        <v>1</v>
      </c>
      <c r="N7" s="38">
        <v>84</v>
      </c>
      <c r="O7" s="39" t="s">
        <v>98</v>
      </c>
      <c r="P7" s="39">
        <v>99.2</v>
      </c>
      <c r="Q7" s="38" t="s">
        <v>98</v>
      </c>
      <c r="R7" s="38">
        <v>193</v>
      </c>
      <c r="S7" s="37" t="s">
        <v>100</v>
      </c>
      <c r="T7" s="40">
        <v>169.3</v>
      </c>
      <c r="U7" s="40">
        <v>180.05</v>
      </c>
      <c r="V7" s="40">
        <v>160.80000000000001</v>
      </c>
      <c r="W7" s="40">
        <v>176.6</v>
      </c>
      <c r="X7" s="40">
        <v>144.74</v>
      </c>
      <c r="Y7" s="40">
        <v>110.19</v>
      </c>
      <c r="Z7" s="40">
        <v>113.73</v>
      </c>
      <c r="AA7" s="40">
        <v>115.42</v>
      </c>
      <c r="AB7" s="40">
        <v>114.11</v>
      </c>
      <c r="AC7" s="41">
        <v>109.14</v>
      </c>
      <c r="AD7" s="40">
        <v>111.95</v>
      </c>
      <c r="AE7" s="40">
        <v>0</v>
      </c>
      <c r="AF7" s="40">
        <v>0</v>
      </c>
      <c r="AG7" s="40">
        <v>0</v>
      </c>
      <c r="AH7" s="40">
        <v>0</v>
      </c>
      <c r="AI7" s="40">
        <v>1567.71</v>
      </c>
      <c r="AJ7" s="40">
        <v>132.55000000000001</v>
      </c>
      <c r="AK7" s="40">
        <v>134.69</v>
      </c>
      <c r="AL7" s="40">
        <v>133.63999999999999</v>
      </c>
      <c r="AM7" s="40">
        <v>140.65</v>
      </c>
      <c r="AN7" s="40">
        <v>163.19999999999999</v>
      </c>
      <c r="AO7" s="40">
        <v>22.25</v>
      </c>
      <c r="AP7" s="40">
        <v>7557.25</v>
      </c>
      <c r="AQ7" s="40">
        <v>11864.03</v>
      </c>
      <c r="AR7" s="40">
        <v>10554.02</v>
      </c>
      <c r="AS7" s="40">
        <v>1512.79</v>
      </c>
      <c r="AT7" s="40">
        <v>12539.14</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171.77</v>
      </c>
      <c r="BM7" s="40">
        <v>215.24</v>
      </c>
      <c r="BN7" s="40">
        <v>181.27</v>
      </c>
      <c r="BO7" s="40">
        <v>210.47</v>
      </c>
      <c r="BP7" s="40">
        <v>144.01</v>
      </c>
      <c r="BQ7" s="40">
        <v>90.8</v>
      </c>
      <c r="BR7" s="40">
        <v>93.49</v>
      </c>
      <c r="BS7" s="40">
        <v>94.77</v>
      </c>
      <c r="BT7" s="40">
        <v>89.59</v>
      </c>
      <c r="BU7" s="40">
        <v>88.44</v>
      </c>
      <c r="BV7" s="40">
        <v>107.69</v>
      </c>
      <c r="BW7" s="40">
        <v>41.27</v>
      </c>
      <c r="BX7" s="40">
        <v>32.869999999999997</v>
      </c>
      <c r="BY7" s="40">
        <v>40.97</v>
      </c>
      <c r="BZ7" s="40">
        <v>30.72</v>
      </c>
      <c r="CA7" s="40">
        <v>42.31</v>
      </c>
      <c r="CB7" s="40">
        <v>50.56</v>
      </c>
      <c r="CC7" s="40">
        <v>49.4</v>
      </c>
      <c r="CD7" s="40">
        <v>49.51</v>
      </c>
      <c r="CE7" s="40">
        <v>52.49</v>
      </c>
      <c r="CF7" s="40">
        <v>51.61</v>
      </c>
      <c r="CG7" s="40">
        <v>20.260000000000002</v>
      </c>
      <c r="CH7" s="40">
        <v>10.23</v>
      </c>
      <c r="CI7" s="40">
        <v>12.53</v>
      </c>
      <c r="CJ7" s="40">
        <v>13.22</v>
      </c>
      <c r="CK7" s="40">
        <v>12.53</v>
      </c>
      <c r="CL7" s="40" t="s">
        <v>98</v>
      </c>
      <c r="CM7" s="40">
        <v>34.19</v>
      </c>
      <c r="CN7" s="40">
        <v>36.65</v>
      </c>
      <c r="CO7" s="40">
        <v>33.29</v>
      </c>
      <c r="CP7" s="40">
        <v>31.77</v>
      </c>
      <c r="CQ7" s="40">
        <v>33.729999999999997</v>
      </c>
      <c r="CR7" s="40">
        <v>52.31</v>
      </c>
      <c r="CS7" s="40">
        <v>35.630000000000003</v>
      </c>
      <c r="CT7" s="40">
        <v>35.630000000000003</v>
      </c>
      <c r="CU7" s="40">
        <v>35.630000000000003</v>
      </c>
      <c r="CV7" s="40">
        <v>35.630000000000003</v>
      </c>
      <c r="CW7" s="40" t="s">
        <v>98</v>
      </c>
      <c r="CX7" s="40">
        <v>49.05</v>
      </c>
      <c r="CY7" s="40">
        <v>50.94</v>
      </c>
      <c r="CZ7" s="40">
        <v>49.76</v>
      </c>
      <c r="DA7" s="40">
        <v>49.18</v>
      </c>
      <c r="DB7" s="40">
        <v>52.48</v>
      </c>
      <c r="DC7" s="40">
        <v>77.2</v>
      </c>
      <c r="DD7" s="40">
        <v>79.86</v>
      </c>
      <c r="DE7" s="40">
        <v>81.19</v>
      </c>
      <c r="DF7" s="40">
        <v>82.4</v>
      </c>
      <c r="DG7" s="40">
        <v>83.45</v>
      </c>
      <c r="DH7" s="40" t="s">
        <v>98</v>
      </c>
      <c r="DI7" s="40">
        <v>55.32</v>
      </c>
      <c r="DJ7" s="40">
        <v>55.08</v>
      </c>
      <c r="DK7" s="40">
        <v>56.95</v>
      </c>
      <c r="DL7" s="40">
        <v>58</v>
      </c>
      <c r="DM7" s="40">
        <v>56.39</v>
      </c>
      <c r="DN7" s="40">
        <v>61.29</v>
      </c>
      <c r="DO7" s="40">
        <v>0</v>
      </c>
      <c r="DP7" s="40">
        <v>0</v>
      </c>
      <c r="DQ7" s="40">
        <v>0</v>
      </c>
      <c r="DR7" s="40">
        <v>0</v>
      </c>
      <c r="DS7" s="40" t="s">
        <v>98</v>
      </c>
      <c r="DT7" s="40">
        <v>7.35</v>
      </c>
      <c r="DU7" s="40">
        <v>7.6</v>
      </c>
      <c r="DV7" s="40">
        <v>7.9</v>
      </c>
      <c r="DW7" s="40">
        <v>8.2100000000000009</v>
      </c>
      <c r="DX7" s="40">
        <v>11.15</v>
      </c>
      <c r="DY7" s="40">
        <v>50.74</v>
      </c>
      <c r="DZ7" s="40">
        <v>0</v>
      </c>
      <c r="EA7" s="40">
        <v>0</v>
      </c>
      <c r="EB7" s="40">
        <v>0</v>
      </c>
      <c r="EC7" s="40">
        <v>0</v>
      </c>
      <c r="ED7" s="40" t="s">
        <v>98</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169.3</v>
      </c>
      <c r="V11" s="48">
        <f>IF(U6="-",NA(),U6)</f>
        <v>180.05</v>
      </c>
      <c r="W11" s="48">
        <f>IF(V6="-",NA(),V6)</f>
        <v>160.80000000000001</v>
      </c>
      <c r="X11" s="48">
        <f>IF(W6="-",NA(),W6)</f>
        <v>176.6</v>
      </c>
      <c r="Y11" s="48">
        <f>IF(X6="-",NA(),X6)</f>
        <v>144.74</v>
      </c>
      <c r="AE11" s="47" t="s">
        <v>23</v>
      </c>
      <c r="AF11" s="48">
        <f>IF(AE6="-",NA(),AE6)</f>
        <v>0</v>
      </c>
      <c r="AG11" s="48">
        <f>IF(AF6="-",NA(),AF6)</f>
        <v>0</v>
      </c>
      <c r="AH11" s="48">
        <f>IF(AG6="-",NA(),AG6)</f>
        <v>0</v>
      </c>
      <c r="AI11" s="48">
        <f>IF(AH6="-",NA(),AH6)</f>
        <v>0</v>
      </c>
      <c r="AJ11" s="48">
        <f>IF(AI6="-",NA(),AI6)</f>
        <v>1567.71</v>
      </c>
      <c r="AP11" s="47" t="s">
        <v>23</v>
      </c>
      <c r="AQ11" s="48">
        <f>IF(AP6="-",NA(),AP6)</f>
        <v>7557.25</v>
      </c>
      <c r="AR11" s="48">
        <f>IF(AQ6="-",NA(),AQ6)</f>
        <v>11864.03</v>
      </c>
      <c r="AS11" s="48">
        <f>IF(AR6="-",NA(),AR6)</f>
        <v>10554.02</v>
      </c>
      <c r="AT11" s="48">
        <f>IF(AS6="-",NA(),AS6)</f>
        <v>1512.79</v>
      </c>
      <c r="AU11" s="48">
        <f>IF(AT6="-",NA(),AT6)</f>
        <v>12539.14</v>
      </c>
      <c r="BA11" s="47" t="s">
        <v>23</v>
      </c>
      <c r="BB11" s="48">
        <f>IF(BA6="-",NA(),BA6)</f>
        <v>0</v>
      </c>
      <c r="BC11" s="48">
        <f>IF(BB6="-",NA(),BB6)</f>
        <v>0</v>
      </c>
      <c r="BD11" s="48">
        <f>IF(BC6="-",NA(),BC6)</f>
        <v>0</v>
      </c>
      <c r="BE11" s="48">
        <f>IF(BD6="-",NA(),BD6)</f>
        <v>0</v>
      </c>
      <c r="BF11" s="48">
        <f>IF(BE6="-",NA(),BE6)</f>
        <v>0</v>
      </c>
      <c r="BL11" s="47" t="s">
        <v>23</v>
      </c>
      <c r="BM11" s="48">
        <f>IF(BL6="-",NA(),BL6)</f>
        <v>171.77</v>
      </c>
      <c r="BN11" s="48">
        <f>IF(BM6="-",NA(),BM6)</f>
        <v>215.24</v>
      </c>
      <c r="BO11" s="48">
        <f>IF(BN6="-",NA(),BN6)</f>
        <v>181.27</v>
      </c>
      <c r="BP11" s="48">
        <f>IF(BO6="-",NA(),BO6)</f>
        <v>210.47</v>
      </c>
      <c r="BQ11" s="48">
        <f>IF(BP6="-",NA(),BP6)</f>
        <v>144.01</v>
      </c>
      <c r="BW11" s="47" t="s">
        <v>23</v>
      </c>
      <c r="BX11" s="48">
        <f>IF(BW6="-",NA(),BW6)</f>
        <v>41.27</v>
      </c>
      <c r="BY11" s="48">
        <f>IF(BX6="-",NA(),BX6)</f>
        <v>32.869999999999997</v>
      </c>
      <c r="BZ11" s="48">
        <f>IF(BY6="-",NA(),BY6)</f>
        <v>40.97</v>
      </c>
      <c r="CA11" s="48">
        <f>IF(BZ6="-",NA(),BZ6)</f>
        <v>30.72</v>
      </c>
      <c r="CB11" s="48">
        <f>IF(CA6="-",NA(),CA6)</f>
        <v>42.31</v>
      </c>
      <c r="CH11" s="47" t="s">
        <v>23</v>
      </c>
      <c r="CI11" s="48">
        <f>IF(CH6="-",NA(),CH6)</f>
        <v>10.23</v>
      </c>
      <c r="CJ11" s="48">
        <f>IF(CI6="-",NA(),CI6)</f>
        <v>12.53</v>
      </c>
      <c r="CK11" s="48">
        <f>IF(CJ6="-",NA(),CJ6)</f>
        <v>13.22</v>
      </c>
      <c r="CL11" s="48">
        <f>IF(CK6="-",NA(),CK6)</f>
        <v>12.53</v>
      </c>
      <c r="CM11" s="48" t="e">
        <f>IF(CL6="-",NA(),CL6)</f>
        <v>#N/A</v>
      </c>
      <c r="CS11" s="47" t="s">
        <v>23</v>
      </c>
      <c r="CT11" s="48">
        <f>IF(CS6="-",NA(),CS6)</f>
        <v>35.630000000000003</v>
      </c>
      <c r="CU11" s="48">
        <f>IF(CT6="-",NA(),CT6)</f>
        <v>35.630000000000003</v>
      </c>
      <c r="CV11" s="48">
        <f>IF(CU6="-",NA(),CU6)</f>
        <v>35.630000000000003</v>
      </c>
      <c r="CW11" s="48">
        <f>IF(CV6="-",NA(),CV6)</f>
        <v>35.630000000000003</v>
      </c>
      <c r="CX11" s="48" t="e">
        <f>IF(CW6="-",NA(),CW6)</f>
        <v>#N/A</v>
      </c>
      <c r="DD11" s="47" t="s">
        <v>23</v>
      </c>
      <c r="DE11" s="48">
        <f>IF(DD6="-",NA(),DD6)</f>
        <v>79.86</v>
      </c>
      <c r="DF11" s="48">
        <f>IF(DE6="-",NA(),DE6)</f>
        <v>81.19</v>
      </c>
      <c r="DG11" s="48">
        <f>IF(DF6="-",NA(),DF6)</f>
        <v>82.4</v>
      </c>
      <c r="DH11" s="48">
        <f>IF(DG6="-",NA(),DG6)</f>
        <v>83.45</v>
      </c>
      <c r="DI11" s="48" t="e">
        <f>IF(DH6="-",NA(),DH6)</f>
        <v>#N/A</v>
      </c>
      <c r="DO11" s="47" t="s">
        <v>23</v>
      </c>
      <c r="DP11" s="48">
        <f>IF(DO6="-",NA(),DO6)</f>
        <v>0</v>
      </c>
      <c r="DQ11" s="48">
        <f>IF(DP6="-",NA(),DP6)</f>
        <v>0</v>
      </c>
      <c r="DR11" s="48">
        <f>IF(DQ6="-",NA(),DQ6)</f>
        <v>0</v>
      </c>
      <c r="DS11" s="48">
        <f>IF(DR6="-",NA(),DR6)</f>
        <v>0</v>
      </c>
      <c r="DT11" s="48" t="e">
        <f>IF(DS6="-",NA(),DS6)</f>
        <v>#N/A</v>
      </c>
      <c r="DZ11" s="47" t="s">
        <v>23</v>
      </c>
      <c r="EA11" s="48">
        <f>IF(DZ6="-",NA(),DZ6)</f>
        <v>0</v>
      </c>
      <c r="EB11" s="48">
        <f>IF(EA6="-",NA(),EA6)</f>
        <v>0</v>
      </c>
      <c r="EC11" s="48">
        <f>IF(EB6="-",NA(),EB6)</f>
        <v>0</v>
      </c>
      <c r="ED11" s="48">
        <f>IF(EC6="-",NA(),EC6)</f>
        <v>0</v>
      </c>
      <c r="EE11" s="48" t="e">
        <f>IF(ED6="-",NA(),ED6)</f>
        <v>#N/A</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中村徹</cp:lastModifiedBy>
  <dcterms:created xsi:type="dcterms:W3CDTF">2025-12-15T05:02:04Z</dcterms:created>
  <dcterms:modified xsi:type="dcterms:W3CDTF">2026-02-13T00:48:32Z</dcterms:modified>
  <cp:category/>
</cp:coreProperties>
</file>